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30" activeTab="1"/>
  </bookViews>
  <sheets>
    <sheet name="ნანა" sheetId="1" r:id="rId1"/>
    <sheet name="სერგი" sheetId="2" r:id="rId2"/>
  </sheets>
  <calcPr calcId="162913"/>
</workbook>
</file>

<file path=xl/calcChain.xml><?xml version="1.0" encoding="utf-8"?>
<calcChain xmlns="http://schemas.openxmlformats.org/spreadsheetml/2006/main">
  <c r="H119" i="2" l="1"/>
  <c r="G119" i="2"/>
  <c r="H142" i="2" l="1"/>
  <c r="G142" i="2"/>
  <c r="H18" i="2"/>
  <c r="G18" i="2"/>
  <c r="H7" i="2"/>
  <c r="I7" i="2"/>
  <c r="I149" i="2" s="1"/>
  <c r="K7" i="2"/>
  <c r="K149" i="2" s="1"/>
  <c r="L7" i="2"/>
  <c r="L149" i="2" s="1"/>
  <c r="M7" i="2"/>
  <c r="M149" i="2" s="1"/>
  <c r="N7" i="2"/>
  <c r="N149" i="2" s="1"/>
  <c r="O7" i="2"/>
  <c r="O149" i="2" s="1"/>
  <c r="G7" i="2"/>
  <c r="G72" i="2"/>
  <c r="G148" i="2"/>
  <c r="G89" i="2"/>
  <c r="G79" i="2"/>
  <c r="G34" i="2"/>
  <c r="J66" i="2"/>
  <c r="H173" i="2"/>
  <c r="H175" i="2" s="1"/>
  <c r="G173" i="2"/>
  <c r="J71" i="2"/>
  <c r="J70" i="2"/>
  <c r="J69" i="2"/>
  <c r="J68" i="2"/>
  <c r="J67" i="2"/>
  <c r="J78" i="2"/>
  <c r="J77" i="2"/>
  <c r="J76" i="2"/>
  <c r="J75" i="2"/>
  <c r="J108" i="2"/>
  <c r="J100" i="2"/>
  <c r="J99" i="2"/>
  <c r="J101" i="2"/>
  <c r="J98" i="2"/>
  <c r="J96" i="2"/>
  <c r="J94" i="2"/>
  <c r="J93" i="2"/>
  <c r="J92" i="2"/>
  <c r="J22" i="2"/>
  <c r="J17" i="2"/>
  <c r="J144" i="2"/>
  <c r="J13" i="2"/>
  <c r="J81" i="2"/>
  <c r="J21" i="2"/>
  <c r="J91" i="2"/>
  <c r="J121" i="2"/>
  <c r="J36" i="2"/>
  <c r="J10" i="2"/>
  <c r="J11" i="2"/>
  <c r="J6" i="2"/>
  <c r="J5" i="2"/>
  <c r="J7" i="2" s="1"/>
  <c r="J149" i="2" s="1"/>
  <c r="G149" i="2" l="1"/>
  <c r="G175" i="2" s="1"/>
  <c r="K175" i="2"/>
  <c r="L175" i="2"/>
  <c r="N175" i="2"/>
  <c r="J175" i="2"/>
  <c r="M175" i="2"/>
  <c r="O175" i="2"/>
  <c r="G84" i="1"/>
  <c r="H156" i="1"/>
  <c r="I155" i="1"/>
  <c r="J155" i="1"/>
  <c r="G155" i="1"/>
  <c r="I143" i="1"/>
  <c r="J143" i="1"/>
  <c r="I121" i="1"/>
  <c r="J121" i="1"/>
  <c r="G121" i="1"/>
  <c r="I113" i="1"/>
  <c r="J113" i="1"/>
  <c r="G113" i="1"/>
  <c r="I91" i="1"/>
  <c r="J91" i="1"/>
  <c r="G91" i="1"/>
  <c r="I84" i="1"/>
  <c r="J84" i="1"/>
  <c r="K84" i="1"/>
  <c r="L84" i="1"/>
  <c r="M84" i="1"/>
  <c r="N84" i="1"/>
  <c r="O84" i="1"/>
  <c r="P84" i="1"/>
  <c r="Q84" i="1"/>
  <c r="I72" i="1"/>
  <c r="J72" i="1"/>
  <c r="G72" i="1"/>
  <c r="I66" i="1"/>
  <c r="J66" i="1"/>
  <c r="G66" i="1"/>
  <c r="I55" i="1"/>
  <c r="J55" i="1"/>
  <c r="K55" i="1"/>
  <c r="M55" i="1"/>
  <c r="N55" i="1"/>
  <c r="O55" i="1"/>
  <c r="P55" i="1"/>
  <c r="Q55" i="1"/>
  <c r="I48" i="1"/>
  <c r="J48" i="1"/>
  <c r="G48" i="1"/>
  <c r="I40" i="1"/>
  <c r="J40" i="1"/>
  <c r="G40" i="1"/>
  <c r="I31" i="1"/>
  <c r="J31" i="1"/>
  <c r="G31" i="1"/>
  <c r="I22" i="1"/>
  <c r="J22" i="1"/>
  <c r="G22" i="1"/>
  <c r="I8" i="1"/>
  <c r="J8" i="1"/>
  <c r="I175" i="2" l="1"/>
  <c r="J156" i="1"/>
  <c r="I156" i="1"/>
  <c r="I181" i="1"/>
  <c r="J181" i="1"/>
  <c r="G181" i="1"/>
  <c r="L154" i="1" l="1"/>
  <c r="G143" i="1"/>
  <c r="K48" i="1"/>
  <c r="M48" i="1"/>
  <c r="N48" i="1"/>
  <c r="O48" i="1"/>
  <c r="P48" i="1"/>
  <c r="Q48" i="1"/>
  <c r="L65" i="1"/>
  <c r="L90" i="1"/>
  <c r="K156" i="1" l="1"/>
  <c r="K183" i="1" s="1"/>
  <c r="M156" i="1"/>
  <c r="M183" i="1" s="1"/>
  <c r="N156" i="1"/>
  <c r="N183" i="1" s="1"/>
  <c r="O156" i="1"/>
  <c r="O183" i="1" s="1"/>
  <c r="P156" i="1"/>
  <c r="P183" i="1" s="1"/>
  <c r="Q156" i="1"/>
  <c r="Q183" i="1" s="1"/>
  <c r="J183" i="1"/>
  <c r="G55" i="1"/>
  <c r="L120" i="1"/>
  <c r="G156" i="1" l="1"/>
  <c r="G183" i="1" s="1"/>
  <c r="L142" i="1"/>
  <c r="L145" i="1"/>
  <c r="L104" i="1"/>
  <c r="L88" i="1"/>
  <c r="L87" i="1"/>
  <c r="L86" i="1"/>
  <c r="L123" i="1"/>
  <c r="L68" i="1"/>
  <c r="L13" i="1"/>
  <c r="L19" i="1"/>
  <c r="L20" i="1"/>
  <c r="L89" i="1"/>
  <c r="L18" i="1"/>
  <c r="L15" i="1"/>
  <c r="L14" i="1"/>
  <c r="L16" i="1"/>
  <c r="L11" i="1"/>
  <c r="L152" i="1"/>
  <c r="L150" i="1"/>
  <c r="L149" i="1"/>
  <c r="L148" i="1"/>
  <c r="L147" i="1"/>
  <c r="L146" i="1"/>
  <c r="L141" i="1"/>
  <c r="L140" i="1"/>
  <c r="L139" i="1"/>
  <c r="L138" i="1"/>
  <c r="L137" i="1"/>
  <c r="L136" i="1"/>
  <c r="L135" i="1"/>
  <c r="L133" i="1"/>
  <c r="L132" i="1"/>
  <c r="L131" i="1"/>
  <c r="L126" i="1"/>
  <c r="L125" i="1"/>
  <c r="L124" i="1"/>
  <c r="L71" i="1"/>
  <c r="L70" i="1"/>
  <c r="L69" i="1"/>
  <c r="L118" i="1"/>
  <c r="L117" i="1"/>
  <c r="L116" i="1"/>
  <c r="L115" i="1"/>
  <c r="L112" i="1"/>
  <c r="L111" i="1"/>
  <c r="L110" i="1"/>
  <c r="L109" i="1"/>
  <c r="L108" i="1"/>
  <c r="L107" i="1"/>
  <c r="L106" i="1"/>
  <c r="L105" i="1"/>
  <c r="L103" i="1"/>
  <c r="L102" i="1"/>
  <c r="L101" i="1"/>
  <c r="L100" i="1"/>
  <c r="L99" i="1"/>
  <c r="L98" i="1"/>
  <c r="L97" i="1"/>
  <c r="L96" i="1"/>
  <c r="L95" i="1"/>
  <c r="L94" i="1"/>
  <c r="L64" i="1"/>
  <c r="L63" i="1"/>
  <c r="L62" i="1"/>
  <c r="L61" i="1"/>
  <c r="L60" i="1"/>
  <c r="L59" i="1"/>
  <c r="L58" i="1"/>
  <c r="L57" i="1"/>
  <c r="L46" i="1"/>
  <c r="L54" i="1"/>
  <c r="L52" i="1"/>
  <c r="L51" i="1"/>
  <c r="L50" i="1"/>
  <c r="L55" i="1" s="1"/>
  <c r="L45" i="1"/>
  <c r="L44" i="1"/>
  <c r="L43" i="1"/>
  <c r="L42" i="1"/>
  <c r="L48" i="1" s="1"/>
  <c r="L156" i="1" s="1"/>
  <c r="L183" i="1" s="1"/>
  <c r="L38" i="1"/>
  <c r="L36" i="1"/>
  <c r="L35" i="1"/>
  <c r="L34" i="1"/>
  <c r="L30" i="1"/>
  <c r="K157" i="1"/>
  <c r="M157" i="1"/>
  <c r="N157" i="1"/>
  <c r="L27" i="1"/>
  <c r="L29" i="1"/>
  <c r="L6" i="1" l="1"/>
  <c r="L26" i="1"/>
  <c r="L28" i="1"/>
  <c r="L5" i="1"/>
  <c r="L157" i="1" s="1"/>
</calcChain>
</file>

<file path=xl/sharedStrings.xml><?xml version="1.0" encoding="utf-8"?>
<sst xmlns="http://schemas.openxmlformats.org/spreadsheetml/2006/main" count="753" uniqueCount="357">
  <si>
    <t>direqtori</t>
  </si>
  <si>
    <t>meezove</t>
  </si>
  <si>
    <t xml:space="preserve"> </t>
  </si>
  <si>
    <t>dekoratori</t>
  </si>
  <si>
    <t>eleqtrikosi</t>
  </si>
  <si>
    <t>damxmare muSa</t>
  </si>
  <si>
    <t>muSa</t>
  </si>
  <si>
    <t xml:space="preserve"> mZRoli</t>
  </si>
  <si>
    <t xml:space="preserve">meezove </t>
  </si>
  <si>
    <t>mT. buRalteri</t>
  </si>
  <si>
    <t xml:space="preserve">koordinatori/ saxelmwifo Sesyidvebis/ </t>
  </si>
  <si>
    <t>saqmeTa mmarTveli</t>
  </si>
  <si>
    <t xml:space="preserve">koordinatori/ adgilibrivi mosakreblis/ </t>
  </si>
  <si>
    <t>specialisti/ wyalgayvanilobis/</t>
  </si>
  <si>
    <t>ufrosi eleqtrikosi</t>
  </si>
  <si>
    <t>mZRoli</t>
  </si>
  <si>
    <t>elmeqanikosi/ wyalsadenze/</t>
  </si>
  <si>
    <t xml:space="preserve">specialisti/usafrTxoebis / </t>
  </si>
  <si>
    <t>sawyobis gamge</t>
  </si>
  <si>
    <t>buRaltris TanaSemwe</t>
  </si>
  <si>
    <t>saqmis mwarm./ wyalsadenze/</t>
  </si>
  <si>
    <t>გოგბერაშვილი უსუპი</t>
  </si>
  <si>
    <t>specialisti/mcenar. Ddacvis/</t>
  </si>
  <si>
    <t>muSa / alis. wyalsadenze/</t>
  </si>
  <si>
    <t>wylis aRmricxveli/ godognis wyalsad/</t>
  </si>
  <si>
    <t>elmeqanikosi/ wyalsadenis/</t>
  </si>
  <si>
    <t>muSa/ saavt. Ggzaze/</t>
  </si>
  <si>
    <t>mTavari specialisti/ teqnikis dargSi/</t>
  </si>
  <si>
    <t>mTavari specialisti/wyalmomaragebis dargSi/</t>
  </si>
  <si>
    <t xml:space="preserve"> Tanamdeboba</t>
  </si>
  <si>
    <t>spec.manqanis damx.muSa</t>
  </si>
  <si>
    <t xml:space="preserve"> saqmiani ezoszeinkali</t>
  </si>
  <si>
    <t>administracia</t>
  </si>
  <si>
    <t>greideris operatori</t>
  </si>
  <si>
    <t>eqskavatoris operatori</t>
  </si>
  <si>
    <t>amwekalaTis operatori</t>
  </si>
  <si>
    <t xml:space="preserve"> saqmiani ezos elSemduRebeli</t>
  </si>
  <si>
    <t xml:space="preserve"> moadgile</t>
  </si>
  <si>
    <t>meria</t>
  </si>
  <si>
    <t xml:space="preserve"> sakrebulo</t>
  </si>
  <si>
    <t xml:space="preserve"> samxedro gawveva</t>
  </si>
  <si>
    <t>ბუსკივაძე როლანდი</t>
  </si>
  <si>
    <t>ქარქაშაძე სიმონი</t>
  </si>
  <si>
    <t>დირექტორის მოადგილე</t>
  </si>
  <si>
    <t>საწყობის გამგე</t>
  </si>
  <si>
    <t>ელექტრიკოსი</t>
  </si>
  <si>
    <t>მეეზოვე</t>
  </si>
  <si>
    <t>ელშემდუღებელი</t>
  </si>
  <si>
    <t>უფროსი კომენდატი</t>
  </si>
  <si>
    <t>სოფრომაძე ტარიელი</t>
  </si>
  <si>
    <t>სულ შტატგარეშე</t>
  </si>
  <si>
    <t>შესყიდვების  მთავარი სპეციალისტი</t>
  </si>
  <si>
    <t xml:space="preserve"> ბუღალტრის თანაშემწე</t>
  </si>
  <si>
    <t>ბუღალტერი</t>
  </si>
  <si>
    <t>კანცელარიის გამგე</t>
  </si>
  <si>
    <t xml:space="preserve">მცენარეთა დაცვის და დეკ. განყოფ. უფროსი </t>
  </si>
  <si>
    <t>კომენდატების განყოფილების უფროსი</t>
  </si>
  <si>
    <t>მოსაკრებლების კოორდინატორი</t>
  </si>
  <si>
    <t>ვაკანსია</t>
  </si>
  <si>
    <t xml:space="preserve"> მცენარეთა დაცვის სპეციალისტი</t>
  </si>
  <si>
    <t>§</t>
  </si>
  <si>
    <t>მატერიალურ რეზერვებისა და სარემონტი ჯგუფის უფროსი</t>
  </si>
  <si>
    <t>დირექტორი</t>
  </si>
  <si>
    <t>სახელაშვილი მურმანი</t>
  </si>
  <si>
    <t>გოგიაშვილი გოჩა</t>
  </si>
  <si>
    <t>კვანტიძე ივანე</t>
  </si>
  <si>
    <t>კელენჯერიძე კობა</t>
  </si>
  <si>
    <t>ლუხუმი რობაქიძე</t>
  </si>
  <si>
    <t>მთიბავი</t>
  </si>
  <si>
    <t>შრომის უსაფრთხოების განყოფილების უფროსი</t>
  </si>
  <si>
    <t>გიორგი თურქაძე</t>
  </si>
  <si>
    <t>მემანიშვილი ვიტალი</t>
  </si>
  <si>
    <t>ხუჯაძე თამაზი</t>
  </si>
  <si>
    <t>სულ სამსახურში</t>
  </si>
  <si>
    <t>დირექცია -  3</t>
  </si>
  <si>
    <r>
      <t xml:space="preserve">ელექტრიკოსების ჯგუფი- </t>
    </r>
    <r>
      <rPr>
        <b/>
        <sz val="12"/>
        <color theme="1"/>
        <rFont val="AcadNusx"/>
      </rPr>
      <t>4</t>
    </r>
  </si>
  <si>
    <t xml:space="preserve">ტრანსპორტის განყოფილება </t>
  </si>
  <si>
    <t>კუპატაძე ლაშა</t>
  </si>
  <si>
    <t xml:space="preserve"> თანამდებობა </t>
  </si>
  <si>
    <t xml:space="preserve">ფანჩულიძე ტარიელი </t>
  </si>
  <si>
    <t>ჯიხვაშვილი სერგი</t>
  </si>
  <si>
    <t>ბრეგვაძე ნანა</t>
  </si>
  <si>
    <t>დასუფთავების განყოფილების უფროსი</t>
  </si>
  <si>
    <t>ბუიძე ნინო</t>
  </si>
  <si>
    <t>ტრანსპორტის განყოფილების უფროსი</t>
  </si>
  <si>
    <t>დასუფთავების ჯგუფის კოორდინატორი</t>
  </si>
  <si>
    <t>სიმონიშვილი ვახტანგი</t>
  </si>
  <si>
    <t>სირაძე გოჩა</t>
  </si>
  <si>
    <t>ჭუმბურიძე დავითი</t>
  </si>
  <si>
    <t>დოღონაძე დავითი</t>
  </si>
  <si>
    <t xml:space="preserve">ჯაჯანიძე მურთაზი </t>
  </si>
  <si>
    <t xml:space="preserve">ელექტრიკოსების ჯგუფის  უფროსი </t>
  </si>
  <si>
    <t>გვენეტაძე მედეა</t>
  </si>
  <si>
    <t xml:space="preserve">გიგაშვილი სოფო </t>
  </si>
  <si>
    <t xml:space="preserve">სოფრომაძე სალომე </t>
  </si>
  <si>
    <t>ობოლაძე ირაკლი</t>
  </si>
  <si>
    <t>ჭუმპურიძე დათო</t>
  </si>
  <si>
    <t>შრომის უსაფრთხოების სპეციალისტი</t>
  </si>
  <si>
    <t>წყალსადენის წამყვანი სპეციალისტი</t>
  </si>
  <si>
    <t xml:space="preserve">სარალიძე შალვა </t>
  </si>
  <si>
    <t>გრეიდერის ოპერატორი</t>
  </si>
  <si>
    <t>ბოჭორიშვილი მერაბი</t>
  </si>
  <si>
    <t>ექსკავატორის ოპერატორი</t>
  </si>
  <si>
    <t>კირკიტაძე რობიზონი</t>
  </si>
  <si>
    <t xml:space="preserve">მაკარიძე მირიანი </t>
  </si>
  <si>
    <t xml:space="preserve">ამწეკალათის მძღოლი </t>
  </si>
  <si>
    <t xml:space="preserve"> ამწეკალათის მძღოლი </t>
  </si>
  <si>
    <t>კამაზის მძღოლი</t>
  </si>
  <si>
    <t>აბაშიძე ზურაბი</t>
  </si>
  <si>
    <t>მერსედესის მძღოლი</t>
  </si>
  <si>
    <t xml:space="preserve">ნაგავმზიდის მძღოლი </t>
  </si>
  <si>
    <t xml:space="preserve">კირკიტაძე გელა </t>
  </si>
  <si>
    <t xml:space="preserve">ლილუაშვილი ელგუჯა </t>
  </si>
  <si>
    <t>ბრეგვაძე ელდარი</t>
  </si>
  <si>
    <t>დამხმარე ცვლების  მძღოლი</t>
  </si>
  <si>
    <t xml:space="preserve">რეზერვი მძღოლი </t>
  </si>
  <si>
    <t>ჭანტურიძე იური</t>
  </si>
  <si>
    <t>რობაქიძე ოლეგი</t>
  </si>
  <si>
    <t>აბულაძე მამუკა</t>
  </si>
  <si>
    <t>ფორდი</t>
  </si>
  <si>
    <t>პიკაპი</t>
  </si>
  <si>
    <t>რეზერვი</t>
  </si>
  <si>
    <t>ბერძული ზურაბი</t>
  </si>
  <si>
    <t>გაზელი</t>
  </si>
  <si>
    <t>ყაზაიშვილი მანუჩარი</t>
  </si>
  <si>
    <t>ბუცხრიკიძე მურადი</t>
  </si>
  <si>
    <t>ქარქაშაძე როინი</t>
  </si>
  <si>
    <t>დევიძე გოჩა</t>
  </si>
  <si>
    <t>არაბიძე გენო</t>
  </si>
  <si>
    <t>მექვაბიძე ვაჟა</t>
  </si>
  <si>
    <t xml:space="preserve">ჭანტურიძე გოჩა </t>
  </si>
  <si>
    <t>უფროსი ელექტრიკოსი</t>
  </si>
  <si>
    <t>ჯანგიანი ვასო</t>
  </si>
  <si>
    <t>ელექტრო მექანიკოსი</t>
  </si>
  <si>
    <t>არაბიძე მურთაზი</t>
  </si>
  <si>
    <t>მაკარიძე სიმონი</t>
  </si>
  <si>
    <t>მონტიორი</t>
  </si>
  <si>
    <t>ბუშა-ბრიგადირი</t>
  </si>
  <si>
    <t>გეწაძე ჯუმბერი</t>
  </si>
  <si>
    <t>გოგიაშვილი გივი</t>
  </si>
  <si>
    <t>კლდიაშვილი გიორგი</t>
  </si>
  <si>
    <t>დევიძე გიორგი</t>
  </si>
  <si>
    <t>დამხმარე მუშა</t>
  </si>
  <si>
    <t>მერსედესი ZZ-058-BB</t>
  </si>
  <si>
    <t>მერსედესი JO-221-OJ</t>
  </si>
  <si>
    <t>გაზ-ვაზი QS-277-SQ</t>
  </si>
  <si>
    <t xml:space="preserve">მერსედესი ცვლაში </t>
  </si>
  <si>
    <t>რობაქიძე დათო</t>
  </si>
  <si>
    <t>მაკარიძე როლანდი</t>
  </si>
  <si>
    <t>აბულაძე გივი</t>
  </si>
  <si>
    <t>ფოფხაძე ჯულიეტა</t>
  </si>
  <si>
    <t>გაბრიაძე მზია</t>
  </si>
  <si>
    <t>ლობჟანიძე თამარი</t>
  </si>
  <si>
    <t>ხაცაკვაძე ნესტანი</t>
  </si>
  <si>
    <t>ნიქაბაძე ნინო</t>
  </si>
  <si>
    <t>ქურცაძე ნარგიზი</t>
  </si>
  <si>
    <t>ქოჩიაშვილი ტატიანა</t>
  </si>
  <si>
    <t>მაკარიძე იზოლდა</t>
  </si>
  <si>
    <t>მაღლაკელიძე დარეჯანი</t>
  </si>
  <si>
    <t>მდივნიშვილი მანანა</t>
  </si>
  <si>
    <t>ქომეთიანი იამზე</t>
  </si>
  <si>
    <t>ფანჩულიძე გელა</t>
  </si>
  <si>
    <t>ჩიტიძე კალენიკე</t>
  </si>
  <si>
    <t>გეწაძე მურადი</t>
  </si>
  <si>
    <t>მაკარიძე კახა</t>
  </si>
  <si>
    <t>ზარნაძე დავითი</t>
  </si>
  <si>
    <t>ცუხიშვილი იმედა</t>
  </si>
  <si>
    <t>ზარნაძე სულხანი</t>
  </si>
  <si>
    <t>აბჟანდაძე სერგო</t>
  </si>
  <si>
    <t>ქაშაკაშვილი ივანე</t>
  </si>
  <si>
    <t>ზეინკალი</t>
  </si>
  <si>
    <t>ბუცხრიკიძე იური</t>
  </si>
  <si>
    <t>მანქანების მრეცხავი</t>
  </si>
  <si>
    <t>დევიძე სოსო</t>
  </si>
  <si>
    <t>თორთლაძე ანზორი</t>
  </si>
  <si>
    <t>ონიანი მაკა</t>
  </si>
  <si>
    <t>აბულაძე მურთაზი</t>
  </si>
  <si>
    <t>ბენიძე ბადრი</t>
  </si>
  <si>
    <t>ხუხუნაიშვილი რეზო</t>
  </si>
  <si>
    <t>უბირია გივი</t>
  </si>
  <si>
    <t>გურგენიძე კახა</t>
  </si>
  <si>
    <t>ჭანკვეტაძე გიორგი</t>
  </si>
  <si>
    <t>რობაქიძე ვახტანგი</t>
  </si>
  <si>
    <t>აბულაძე არჩილი</t>
  </si>
  <si>
    <t>გურგენიძე ნიკოლოზი</t>
  </si>
  <si>
    <t>ობოლაძე მერაბი</t>
  </si>
  <si>
    <t>ცერცვაძე ალექსანდრე</t>
  </si>
  <si>
    <t>მაკარიძე ზურაბი</t>
  </si>
  <si>
    <t>ოქრუაძე დავითი</t>
  </si>
  <si>
    <t>ოქრუაძე მალხაზი</t>
  </si>
  <si>
    <t>ჩუბინიძე რობერტი</t>
  </si>
  <si>
    <t>ბუცხრიკიძე ნიკოლოზი</t>
  </si>
  <si>
    <t>ადმინისტრაცია</t>
  </si>
  <si>
    <t>საქმიანი ეზო</t>
  </si>
  <si>
    <t>მერია</t>
  </si>
  <si>
    <t>საკრებულო</t>
  </si>
  <si>
    <t>გაწვევის განყოფილება</t>
  </si>
  <si>
    <t>კომენდანდატურის განყოფილება -20</t>
  </si>
  <si>
    <t>ფანჩულიძე გია</t>
  </si>
  <si>
    <t>ბოჭორიშვილი მარინა</t>
  </si>
  <si>
    <t>ბუცხრიკიძე ხათუნა</t>
  </si>
  <si>
    <t>მაკარიძე მიმოზა</t>
  </si>
  <si>
    <t>აბჟანდაძე ლეილა</t>
  </si>
  <si>
    <t>ბოჭორიშვილი ეკატერინე</t>
  </si>
  <si>
    <t>გიგაშვილი დარეჯანი</t>
  </si>
  <si>
    <t>დევიძე ოლია</t>
  </si>
  <si>
    <t>მარგველაშვილი გია</t>
  </si>
  <si>
    <t>კუპატაძე კაკო</t>
  </si>
  <si>
    <t xml:space="preserve"> ინკასატორი</t>
  </si>
  <si>
    <t>ნაკადების მარეგულირებელი ალისუბანში</t>
  </si>
  <si>
    <t>ზარნაძე ომარი</t>
  </si>
  <si>
    <t>კერესელიძე ზაური</t>
  </si>
  <si>
    <t>ბაზაძე თემური</t>
  </si>
  <si>
    <t xml:space="preserve"> ნაკადების მარეგულირებელი სიმონეთში</t>
  </si>
  <si>
    <t xml:space="preserve"> საავარიო ბრიგადის მუშა</t>
  </si>
  <si>
    <t>ყაზაიშვილი მურმანი</t>
  </si>
  <si>
    <t>ცერცვაძე მამუკა</t>
  </si>
  <si>
    <t>წყალსადენის ელ.მექანიკოსი გოდოგანში</t>
  </si>
  <si>
    <t>ხუჯაძე იაგო</t>
  </si>
  <si>
    <t>კიკნველიძე ლავრენტი</t>
  </si>
  <si>
    <t>ფხალაძე ნუგზარი</t>
  </si>
  <si>
    <t>წყალსადენისნაკადის მარეგ. გოგნში</t>
  </si>
  <si>
    <t xml:space="preserve">ელექტრიკოსი ღვანკითის წყალსადენზე </t>
  </si>
  <si>
    <t>კომენდატი ღვანკითის წყალსადენზე</t>
  </si>
  <si>
    <t>კომენდატი  ტელეფის წყალსაცავზე</t>
  </si>
  <si>
    <t xml:space="preserve"> ნაკადის მარეგ. ს.სიქთარვა</t>
  </si>
  <si>
    <t>ქოჩიაშვილი დავითი</t>
  </si>
  <si>
    <t>რობაქიძე გელა</t>
  </si>
  <si>
    <t>გოგუაძე გოჩა</t>
  </si>
  <si>
    <t xml:space="preserve"> თერჯოლის წყალსაცავი</t>
  </si>
  <si>
    <t>ახვლედიანი დავითი</t>
  </si>
  <si>
    <t>ბუცხრიკიძე გოჩა</t>
  </si>
  <si>
    <t>ოპერატორი გოდოგნის წყალსადენზე</t>
  </si>
  <si>
    <t>ხუჯაძე გელა</t>
  </si>
  <si>
    <t>მარგველაშვილი კობა</t>
  </si>
  <si>
    <t>ბარდუბნის წყლის მარეგულირებელი</t>
  </si>
  <si>
    <t>ბარდაველიძე ლერი</t>
  </si>
  <si>
    <t>ჩაფიძე მამუკა</t>
  </si>
  <si>
    <t>ცქიფურიშვილი ზვიადი</t>
  </si>
  <si>
    <t>ძიძიშვილი ზურაბი</t>
  </si>
  <si>
    <t>გვარი სახელი</t>
  </si>
  <si>
    <t>კლასიფიკატორის კოდი</t>
  </si>
  <si>
    <t>განაკვეთი</t>
  </si>
  <si>
    <t>სახელფასო განაკვეთი</t>
  </si>
  <si>
    <r>
      <t>მატერიალური რეზერვები და სარემონტო ჯგუფი</t>
    </r>
    <r>
      <rPr>
        <b/>
        <sz val="12"/>
        <color theme="1"/>
        <rFont val="AcadNusx"/>
      </rPr>
      <t xml:space="preserve"> -5</t>
    </r>
  </si>
  <si>
    <r>
      <t>დამხმარე სამეურნეო,საფინანსო და ტექნიკური განყოფილება -</t>
    </r>
    <r>
      <rPr>
        <b/>
        <sz val="12"/>
        <color theme="1"/>
        <rFont val="AcadNusx"/>
      </rPr>
      <t xml:space="preserve">7 </t>
    </r>
  </si>
  <si>
    <t xml:space="preserve">   შტატგარეშეები 21</t>
  </si>
  <si>
    <t>მუშა   /ავტობანზე/</t>
  </si>
  <si>
    <t xml:space="preserve"> მუშაE</t>
  </si>
  <si>
    <t>კახიძე მურმანი</t>
  </si>
  <si>
    <t>ვაკანსია 6 თვით</t>
  </si>
  <si>
    <t>დეკორაციის და მცენარეთა დაცვის სექტორი - 5</t>
  </si>
  <si>
    <t>დროებით ვაკანსია</t>
  </si>
  <si>
    <t>გოგიაშვილი შალვა</t>
  </si>
  <si>
    <t>ასათიანი მურმანი</t>
  </si>
  <si>
    <t>წყალსადენის სექტ. მუშა</t>
  </si>
  <si>
    <t>საფინანსო ეკონომიკური სექტორის ufrosi</t>
  </si>
  <si>
    <t>ბუცხირიკიძე მანანა</t>
  </si>
  <si>
    <t>iuristi</t>
  </si>
  <si>
    <t>wyalsadenis ganyofilebis ufrosi</t>
  </si>
  <si>
    <t>დოლაკიძე ბესო</t>
  </si>
  <si>
    <t xml:space="preserve">ა.ა.ი.პ თერჯოლის დასუფთავებისა დაკეთილმოწყობის მუნიციპალური სამსახურის საშტატო ნუსხა,   განაკვეთები და შტატგარეშე მომუშავეები  2022 წელის 1 იანვრისათვის     </t>
  </si>
  <si>
    <t>დეკორატორი- /ხეების გასხვლა ფორმირება</t>
  </si>
  <si>
    <t>მუშა</t>
  </si>
  <si>
    <t>მეეზოვე /რგოლის ხელმძღვანელი</t>
  </si>
  <si>
    <t>მეეზოვე/რგოლის ხელმძღვანელი</t>
  </si>
  <si>
    <t xml:space="preserve"> ოსტატი</t>
  </si>
  <si>
    <t>ნაგავმზიდის მძღოლები-7</t>
  </si>
  <si>
    <t>ადმინისტრაცია  - 12</t>
  </si>
  <si>
    <t>მეეზოვეები - 20</t>
  </si>
  <si>
    <t>სამხედრო გაწვევა</t>
  </si>
  <si>
    <t>სანიტარული სექტორი/ დამლაგებელი/ -10</t>
  </si>
  <si>
    <t>რობაქიძე ნანა</t>
  </si>
  <si>
    <t>სულ შტატით-</t>
  </si>
  <si>
    <t>წყალსადენის მთავარი სპეციალისტი</t>
  </si>
  <si>
    <t>ტრანსპორტის დამხმარე მუშები -9</t>
  </si>
  <si>
    <t>წყალსადენის სექტორი -10</t>
  </si>
  <si>
    <t>სამშენებლო ტექნიკა-6</t>
  </si>
  <si>
    <r>
      <t>დამხმარე სამეურნეო ტექნიკა</t>
    </r>
    <r>
      <rPr>
        <sz val="12"/>
        <color theme="1"/>
        <rFont val="AcadNusx"/>
      </rPr>
      <t>-</t>
    </r>
    <r>
      <rPr>
        <b/>
        <sz val="12"/>
        <color theme="1"/>
        <rFont val="AcadNusx"/>
      </rPr>
      <t>5</t>
    </r>
  </si>
  <si>
    <t>ლილუაშვილი ტარიელი</t>
  </si>
  <si>
    <t>რობაქიძე იმედა</t>
  </si>
  <si>
    <t>იურისტი</t>
  </si>
  <si>
    <t>წყალმომარაგების სამსახური</t>
  </si>
  <si>
    <t>წყალმომარაგების სამსახურის უფროსი</t>
  </si>
  <si>
    <t>წყალმომარაგების მთავარი სპეციალისტი</t>
  </si>
  <si>
    <t>წყალმომარაგების საავარიო ჯგუფის უფროსი</t>
  </si>
  <si>
    <t>წყალმომარაგების ინკასატორი</t>
  </si>
  <si>
    <t>წყალმომარაგების ქსელის ნაკადის მარეგულირებელი (ალისუბანი)</t>
  </si>
  <si>
    <t>წყალმომარაგების ქსელის ნაკადის მარეგულირებელი (ზედა სიმონეთი)</t>
  </si>
  <si>
    <t>წყალმომარაგების ქსელის ნაკადის მარეგულირებელი (გოდოგანი)</t>
  </si>
  <si>
    <t>წყალმომარაგების ქსელის ნაკადის მარეგულირებელი (ვაკანსია)</t>
  </si>
  <si>
    <t>დასუფთავებისა და მცენარეთა დაცვის სამსახური</t>
  </si>
  <si>
    <t>დასუფთავებისა და მცენარეთა დაცვის სამსახურის უფროსი</t>
  </si>
  <si>
    <t>დამლაგებელი (მერია)</t>
  </si>
  <si>
    <t>დამლაგებელი (საკრებულო)</t>
  </si>
  <si>
    <t>დამლაგებელი (საქმიანი ეზო)</t>
  </si>
  <si>
    <t>დამლაგებელი (ადმინისტრაცია)</t>
  </si>
  <si>
    <t>დამლაგებელი (სამხედრო გაწვევა)</t>
  </si>
  <si>
    <t>მცენარეთა დაცვის განყოფილების უფროსი</t>
  </si>
  <si>
    <t>გარე განათების სამსახური</t>
  </si>
  <si>
    <t xml:space="preserve">სამსახურის უფროსი </t>
  </si>
  <si>
    <t>ინფრასტრუქტურისა და კეთილმოწყობის სამსახური</t>
  </si>
  <si>
    <t>ინფრასტრუქტურისა და კეთილმოწყობის სამსახურის უფროსი</t>
  </si>
  <si>
    <t>ტრანსპორტის სამსახური</t>
  </si>
  <si>
    <t>ტრანსპორტის სამსახურის უფროსი</t>
  </si>
  <si>
    <t>მძღოლი (გაზიკი)</t>
  </si>
  <si>
    <t>მძღოლი (მერსედესი)</t>
  </si>
  <si>
    <t>მძღოლი (ამწეკალათი)</t>
  </si>
  <si>
    <t>მძღოლი</t>
  </si>
  <si>
    <t xml:space="preserve">მძღოლი (რეზერვი) </t>
  </si>
  <si>
    <t>მძღოლი (ფორდი)</t>
  </si>
  <si>
    <t>მძღოლი (რეზერვი)</t>
  </si>
  <si>
    <t>მძღოლი (გაზელი)</t>
  </si>
  <si>
    <t>მძღოლი (კამაზი)</t>
  </si>
  <si>
    <t>სპეცტექნიკის დამხმარე მუშა</t>
  </si>
  <si>
    <t>ობიექტთა დაცვის სამსახური</t>
  </si>
  <si>
    <t>მატერიალური მარაგების სამსახური</t>
  </si>
  <si>
    <t>ობიექტთა დაცვის სამსახურის უფროსი</t>
  </si>
  <si>
    <t>შრომის უსაფრთხოების სამსახურის უფროსი</t>
  </si>
  <si>
    <t xml:space="preserve"> მუშა</t>
  </si>
  <si>
    <t>წყალმომარაგების ქსელის საავარიო ბრიგადის მუSები</t>
  </si>
  <si>
    <t>sul StatiT</t>
  </si>
  <si>
    <t>დირექცია -  2</t>
  </si>
  <si>
    <t>მატერიალური მარაგების სამსახურის უფროსი</t>
  </si>
  <si>
    <t>საქმეთა მმართველი</t>
  </si>
  <si>
    <t>მთავარი ბუღალტერი</t>
  </si>
  <si>
    <t>სპეციალისტი/ხეების, ბუჩქებისგასხვლა-ფორმირების/</t>
  </si>
  <si>
    <t>ბოჭორიშვილი მევლუდი</t>
  </si>
  <si>
    <t>მაჩიტიძე  ივანე</t>
  </si>
  <si>
    <t>ჩხიკვაძე  იური</t>
  </si>
  <si>
    <t>ტელეფონის ნომერი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</si>
  <si>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</si>
  <si>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წერეთელი ნესტანი</t>
  </si>
  <si>
    <t>deviZe valeri</t>
  </si>
  <si>
    <t>nikolaZe genadi</t>
  </si>
  <si>
    <t>cqifuriSvili meri</t>
  </si>
  <si>
    <t>eleqtro meqanikosi</t>
  </si>
  <si>
    <t>imnaZe zuriko</t>
  </si>
  <si>
    <t>დოღონაძე ჯემალი</t>
  </si>
  <si>
    <t>ირემაძე ელდარი</t>
  </si>
  <si>
    <t>qoCiaSvili gurami</t>
  </si>
  <si>
    <t>ოპერატორი kvaxWiris წყალსადენზე</t>
  </si>
  <si>
    <t>iremaZe eldari</t>
  </si>
  <si>
    <t>rolandi zarnaZe</t>
  </si>
  <si>
    <t>mosakreblis specialisti</t>
  </si>
  <si>
    <t>Tamar nikoleiSvili</t>
  </si>
  <si>
    <t>avtopar mrecxavi</t>
  </si>
  <si>
    <t>deviZe soso</t>
  </si>
  <si>
    <t>გოგბერაშვილი უსუპი0,</t>
  </si>
  <si>
    <t>kaxiZe murmani</t>
  </si>
  <si>
    <t>vakansia</t>
  </si>
  <si>
    <t>sofromaZe salome</t>
  </si>
  <si>
    <t>specialisti teqni darg</t>
  </si>
  <si>
    <t>კვახჭირის წყალმომარ. ინკასატორი</t>
  </si>
  <si>
    <t xml:space="preserve"> საშტატო ნუსხა</t>
  </si>
  <si>
    <t>wyalsadenis operatორი</t>
  </si>
  <si>
    <t>ა.ა.ი.პ თერჯოლის დასუფთავებისა დაკეთილმოწყობის მუნიციპალური სამსახურის საშტატო ნუსხა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</si>
</sst>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b/>
      <sz val="10"/>
      <color theme="1"/>
      <name val="AcadNusx"/>
    </font>
    <font>
      <sz val="10"/>
      <color theme="1"/>
      <name val="AcadNusx"/>
    </font>
    <font>
      <sz val="10"/>
      <color theme="1" tint="0.14999847407452621"/>
      <name val="AcadNusx"/>
    </font>
    <font>
      <b/>
      <sz val="10"/>
      <name val="AcadNusx"/>
    </font>
    <font>
      <b/>
      <sz val="12"/>
      <color theme="1"/>
      <name val="AcadNusx"/>
    </font>
    <font>
      <b/>
      <sz val="14"/>
      <color theme="1"/>
      <name val="AcadNusx"/>
    </font>
    <font>
      <b/>
      <sz val="14"/>
      <name val="AcadNusx"/>
    </font>
    <font>
      <sz val="12"/>
      <color theme="1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sz val="11"/>
      <color theme="1"/>
      <name val="AcadNusx"/>
    </font>
    <font>
      <sz val="11"/>
      <name val="AcadNusx"/>
    </font>
    <font>
      <sz val="9"/>
      <color rgb="FFFF0000"/>
      <name val="AcadNusx"/>
    </font>
    <font>
      <sz val="14"/>
      <color theme="1"/>
      <name val="AcadNusx"/>
    </font>
    <font>
      <sz val="14"/>
      <name val="AcadNusx"/>
    </font>
    <font>
      <sz val="14"/>
      <color rgb="FFFF0000"/>
      <name val="AcadNusx"/>
    </font>
    <font>
      <b/>
      <sz val="11"/>
      <name val="AcadNusx"/>
    </font>
    <font>
      <b/>
      <sz val="11"/>
      <color theme="1"/>
      <name val="AcadNusx"/>
    </font>
    <font>
      <b/>
      <sz val="11"/>
      <color rgb="FFFF0000"/>
      <name val="AcadNusx"/>
    </font>
    <font>
      <sz val="11"/>
      <color theme="1" tint="0.14999847407452621"/>
      <name val="AcadNusx"/>
    </font>
    <font>
      <sz val="11"/>
      <color rgb="FFFF0000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8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3" xfId="4" applyFont="1" applyFill="1" applyBorder="1" applyAlignment="1">
      <alignment horizontal="center"/>
    </xf>
    <xf numFmtId="0" fontId="4" fillId="2" borderId="1" xfId="4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/>
    </xf>
    <xf numFmtId="0" fontId="2" fillId="2" borderId="3" xfId="3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left" vertical="center"/>
    </xf>
    <xf numFmtId="0" fontId="2" fillId="2" borderId="4" xfId="4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1" fontId="8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left" vertical="center"/>
    </xf>
    <xf numFmtId="0" fontId="4" fillId="3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2" fillId="3" borderId="1" xfId="3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3" borderId="1" xfId="4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4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2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2" fillId="2" borderId="4" xfId="3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3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4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/>
    </xf>
    <xf numFmtId="0" fontId="17" fillId="2" borderId="3" xfId="2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2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4" fillId="2" borderId="1" xfId="2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2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3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2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left" vertical="center" wrapText="1"/>
    </xf>
    <xf numFmtId="0" fontId="14" fillId="2" borderId="1" xfId="3" applyFont="1" applyFill="1" applyBorder="1" applyAlignment="1">
      <alignment horizontal="left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4" applyFont="1" applyFill="1" applyBorder="1" applyAlignment="1">
      <alignment horizontal="left" vertical="center"/>
    </xf>
    <xf numFmtId="0" fontId="14" fillId="2" borderId="1" xfId="4" applyFont="1" applyFill="1" applyBorder="1" applyAlignment="1">
      <alignment vertical="center"/>
    </xf>
    <xf numFmtId="0" fontId="22" fillId="2" borderId="1" xfId="4" applyFont="1" applyFill="1" applyBorder="1" applyAlignment="1">
      <alignment horizontal="left" vertical="center"/>
    </xf>
    <xf numFmtId="0" fontId="14" fillId="2" borderId="1" xfId="2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23" fillId="2" borderId="1" xfId="2" applyFont="1" applyFill="1" applyBorder="1" applyAlignment="1">
      <alignment horizontal="left" vertical="center"/>
    </xf>
    <xf numFmtId="0" fontId="23" fillId="2" borderId="1" xfId="4" applyFont="1" applyFill="1" applyBorder="1" applyAlignment="1">
      <alignment horizontal="left" vertical="center"/>
    </xf>
    <xf numFmtId="0" fontId="14" fillId="2" borderId="1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left" vertical="center"/>
    </xf>
    <xf numFmtId="0" fontId="23" fillId="2" borderId="1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left" vertical="center"/>
    </xf>
    <xf numFmtId="0" fontId="21" fillId="2" borderId="1" xfId="2" applyFont="1" applyFill="1" applyBorder="1" applyAlignment="1">
      <alignment horizontal="left" vertical="center"/>
    </xf>
    <xf numFmtId="0" fontId="14" fillId="2" borderId="1" xfId="3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left" vertical="center"/>
    </xf>
    <xf numFmtId="0" fontId="21" fillId="4" borderId="1" xfId="2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/>
    </xf>
    <xf numFmtId="1" fontId="13" fillId="2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left" vertical="center"/>
    </xf>
    <xf numFmtId="0" fontId="20" fillId="3" borderId="1" xfId="2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left" vertical="center"/>
    </xf>
    <xf numFmtId="0" fontId="23" fillId="2" borderId="1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center"/>
    </xf>
    <xf numFmtId="0" fontId="20" fillId="2" borderId="1" xfId="2" applyFont="1" applyFill="1" applyBorder="1" applyAlignment="1">
      <alignment horizontal="left" vertical="center"/>
    </xf>
    <xf numFmtId="0" fontId="20" fillId="2" borderId="1" xfId="2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horizontal="center"/>
    </xf>
    <xf numFmtId="0" fontId="14" fillId="2" borderId="1" xfId="4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4" fillId="2" borderId="1" xfId="2" applyFont="1" applyFill="1" applyBorder="1" applyAlignment="1">
      <alignment vertical="center"/>
    </xf>
    <xf numFmtId="0" fontId="20" fillId="2" borderId="1" xfId="0" applyFont="1" applyFill="1" applyBorder="1" applyAlignment="1">
      <alignment horizontal="left"/>
    </xf>
    <xf numFmtId="1" fontId="20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left" vertical="center"/>
    </xf>
    <xf numFmtId="0" fontId="2" fillId="2" borderId="5" xfId="4" applyFont="1" applyFill="1" applyBorder="1" applyAlignment="1">
      <alignment horizontal="left" vertical="center"/>
    </xf>
    <xf numFmtId="0" fontId="2" fillId="2" borderId="4" xfId="4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4" fillId="2" borderId="1" xfId="4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left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ჩვეულებრივი 11" xfId="2"/>
    <cellStyle name="ჩვეულებრივი 12" xfId="3"/>
    <cellStyle name="ჩვეულებრივი 13" xfId="4"/>
    <cellStyle name="ჩვეულებრივი 1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3"/>
  <sheetViews>
    <sheetView topLeftCell="D145" zoomScale="112" zoomScaleNormal="112" workbookViewId="0">
      <selection activeCell="U161" sqref="U161"/>
    </sheetView>
  </sheetViews>
  <sheetFormatPr defaultColWidth="8.5703125" defaultRowHeight="13.5" x14ac:dyDescent="0.25"/>
  <cols>
    <col min="1" max="1" width="3.85546875" style="21" hidden="1" customWidth="1"/>
    <col min="2" max="2" width="8.5703125" style="21" hidden="1" customWidth="1"/>
    <col min="3" max="3" width="3.85546875" style="21" hidden="1" customWidth="1"/>
    <col min="4" max="4" width="6.85546875" style="21" customWidth="1"/>
    <col min="5" max="5" width="37" style="41" customWidth="1"/>
    <col min="6" max="6" width="0.140625" style="21" hidden="1" customWidth="1"/>
    <col min="7" max="7" width="5.7109375" style="21" customWidth="1"/>
    <col min="8" max="8" width="7.7109375" style="21" customWidth="1"/>
    <col min="9" max="9" width="20.28515625" style="21" customWidth="1"/>
    <col min="10" max="10" width="9.85546875" style="21" customWidth="1"/>
    <col min="11" max="11" width="6" style="21" hidden="1" customWidth="1"/>
    <col min="12" max="13" width="0.140625" style="21" hidden="1" customWidth="1"/>
    <col min="14" max="14" width="0.28515625" style="21" hidden="1" customWidth="1"/>
    <col min="15" max="15" width="7.85546875" style="21" hidden="1" customWidth="1"/>
    <col min="16" max="16" width="8.28515625" style="21" hidden="1" customWidth="1"/>
    <col min="17" max="17" width="0.7109375" style="21" hidden="1" customWidth="1"/>
    <col min="18" max="16384" width="8.5703125" style="21"/>
  </cols>
  <sheetData>
    <row r="1" spans="1:19" ht="54" customHeight="1" x14ac:dyDescent="0.25">
      <c r="A1" s="279"/>
      <c r="B1" s="271"/>
      <c r="C1" s="282" t="s">
        <v>261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70"/>
      <c r="O1" s="270"/>
      <c r="P1" s="270"/>
      <c r="Q1" s="270"/>
      <c r="R1" s="21" t="s">
        <v>2</v>
      </c>
    </row>
    <row r="2" spans="1:19" ht="4.5" customHeight="1" x14ac:dyDescent="0.25">
      <c r="A2" s="280"/>
      <c r="B2" s="271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70"/>
      <c r="O2" s="270"/>
      <c r="P2" s="270"/>
      <c r="Q2" s="270"/>
    </row>
    <row r="3" spans="1:19" ht="54.75" customHeight="1" x14ac:dyDescent="0.25">
      <c r="A3" s="281"/>
      <c r="B3" s="272"/>
      <c r="C3" s="43" t="s">
        <v>60</v>
      </c>
      <c r="D3" s="43" t="s">
        <v>60</v>
      </c>
      <c r="E3" s="44" t="s">
        <v>78</v>
      </c>
      <c r="F3" s="45" t="s">
        <v>29</v>
      </c>
      <c r="G3" s="43" t="s">
        <v>242</v>
      </c>
      <c r="H3" s="43" t="s">
        <v>241</v>
      </c>
      <c r="I3" s="113" t="s">
        <v>240</v>
      </c>
      <c r="J3" s="43" t="s">
        <v>243</v>
      </c>
      <c r="K3" s="22"/>
      <c r="L3" s="22"/>
      <c r="N3" s="21" t="s">
        <v>2</v>
      </c>
      <c r="S3" s="21" t="s">
        <v>2</v>
      </c>
    </row>
    <row r="4" spans="1:19" ht="24" customHeight="1" x14ac:dyDescent="0.25">
      <c r="A4" s="22"/>
      <c r="B4" s="23"/>
      <c r="C4" s="276" t="s">
        <v>74</v>
      </c>
      <c r="D4" s="276"/>
      <c r="E4" s="276"/>
      <c r="F4" s="276"/>
      <c r="G4" s="276"/>
      <c r="H4" s="276"/>
      <c r="I4" s="276"/>
      <c r="J4" s="276"/>
      <c r="K4" s="1"/>
      <c r="L4" s="1"/>
    </row>
    <row r="5" spans="1:19" ht="27" customHeight="1" x14ac:dyDescent="0.25">
      <c r="A5" s="23">
        <v>1</v>
      </c>
      <c r="B5" s="23"/>
      <c r="C5" s="24">
        <v>1</v>
      </c>
      <c r="D5" s="24">
        <v>1</v>
      </c>
      <c r="E5" s="6" t="s">
        <v>62</v>
      </c>
      <c r="F5" s="7" t="s">
        <v>0</v>
      </c>
      <c r="G5" s="7">
        <v>1</v>
      </c>
      <c r="H5" s="7">
        <v>1210</v>
      </c>
      <c r="I5" s="42" t="s">
        <v>79</v>
      </c>
      <c r="J5" s="11">
        <v>1700</v>
      </c>
      <c r="K5" s="1"/>
      <c r="L5" s="1" t="e">
        <f>J5-#REF!</f>
        <v>#REF!</v>
      </c>
      <c r="M5" s="4"/>
    </row>
    <row r="6" spans="1:19" ht="22.5" customHeight="1" x14ac:dyDescent="0.25">
      <c r="A6" s="25">
        <v>2</v>
      </c>
      <c r="B6" s="25"/>
      <c r="C6" s="24">
        <v>2</v>
      </c>
      <c r="D6" s="24">
        <v>2</v>
      </c>
      <c r="E6" s="6" t="s">
        <v>43</v>
      </c>
      <c r="F6" s="52" t="s">
        <v>37</v>
      </c>
      <c r="G6" s="7">
        <v>1</v>
      </c>
      <c r="H6" s="7">
        <v>1226</v>
      </c>
      <c r="I6" s="6" t="s">
        <v>80</v>
      </c>
      <c r="J6" s="11">
        <v>1600</v>
      </c>
      <c r="K6" s="1"/>
      <c r="L6" s="1" t="e">
        <f>J6-#REF!</f>
        <v>#REF!</v>
      </c>
      <c r="M6" s="4"/>
    </row>
    <row r="7" spans="1:19" s="153" customFormat="1" ht="19.5" customHeight="1" x14ac:dyDescent="0.25">
      <c r="A7" s="7">
        <v>3</v>
      </c>
      <c r="B7" s="7"/>
      <c r="C7" s="42">
        <v>3</v>
      </c>
      <c r="D7" s="42">
        <v>3</v>
      </c>
      <c r="E7" s="6" t="s">
        <v>258</v>
      </c>
      <c r="F7" s="52"/>
      <c r="G7" s="7">
        <v>1</v>
      </c>
      <c r="H7" s="7"/>
      <c r="I7" s="6" t="s">
        <v>280</v>
      </c>
      <c r="J7" s="115">
        <v>1200</v>
      </c>
      <c r="K7" s="151"/>
      <c r="L7" s="151">
        <v>9</v>
      </c>
      <c r="M7" s="152"/>
    </row>
    <row r="8" spans="1:19" s="48" customFormat="1" ht="19.5" customHeight="1" x14ac:dyDescent="0.25">
      <c r="A8" s="49"/>
      <c r="B8" s="49"/>
      <c r="C8" s="67"/>
      <c r="D8" s="67"/>
      <c r="E8" s="68"/>
      <c r="F8" s="69"/>
      <c r="G8" s="156">
        <v>3</v>
      </c>
      <c r="H8" s="70">
        <v>0</v>
      </c>
      <c r="I8" s="70">
        <f t="shared" ref="I8:J8" si="0">SUM(I5:I7)</f>
        <v>0</v>
      </c>
      <c r="J8" s="70">
        <f t="shared" si="0"/>
        <v>4500</v>
      </c>
      <c r="K8" s="1"/>
      <c r="L8" s="1"/>
      <c r="M8" s="4"/>
    </row>
    <row r="9" spans="1:19" ht="25.5" customHeight="1" x14ac:dyDescent="0.25">
      <c r="A9" s="23"/>
      <c r="B9" s="23"/>
      <c r="C9" s="273" t="s">
        <v>268</v>
      </c>
      <c r="D9" s="274"/>
      <c r="E9" s="274"/>
      <c r="F9" s="274"/>
      <c r="G9" s="274"/>
      <c r="H9" s="274"/>
      <c r="I9" s="274"/>
      <c r="J9" s="275"/>
      <c r="K9" s="1"/>
      <c r="L9" s="1"/>
      <c r="M9" s="4"/>
    </row>
    <row r="10" spans="1:19" s="131" customFormat="1" ht="27" customHeight="1" x14ac:dyDescent="0.25">
      <c r="A10" s="132"/>
      <c r="B10" s="132"/>
      <c r="C10" s="133">
        <v>4</v>
      </c>
      <c r="D10" s="134">
        <v>1</v>
      </c>
      <c r="E10" s="7" t="s">
        <v>259</v>
      </c>
      <c r="F10" s="7"/>
      <c r="G10" s="7">
        <v>1</v>
      </c>
      <c r="H10" s="5">
        <v>1228</v>
      </c>
      <c r="I10" s="7" t="s">
        <v>260</v>
      </c>
      <c r="J10" s="143">
        <v>1300</v>
      </c>
      <c r="K10" s="1"/>
      <c r="L10" s="1"/>
      <c r="M10" s="4"/>
    </row>
    <row r="11" spans="1:19" ht="24.75" customHeight="1" x14ac:dyDescent="0.25">
      <c r="A11" s="25">
        <v>6</v>
      </c>
      <c r="B11" s="23"/>
      <c r="C11" s="135">
        <v>5</v>
      </c>
      <c r="D11" s="24">
        <v>2</v>
      </c>
      <c r="E11" s="6" t="s">
        <v>256</v>
      </c>
      <c r="F11" s="52" t="s">
        <v>9</v>
      </c>
      <c r="G11" s="7">
        <v>1</v>
      </c>
      <c r="H11" s="7">
        <v>2411</v>
      </c>
      <c r="I11" s="10" t="s">
        <v>81</v>
      </c>
      <c r="J11" s="11">
        <v>1000</v>
      </c>
      <c r="K11" s="1"/>
      <c r="L11" s="1" t="e">
        <f>J11-#REF!</f>
        <v>#REF!</v>
      </c>
      <c r="M11" s="4"/>
    </row>
    <row r="12" spans="1:19" ht="24.75" customHeight="1" x14ac:dyDescent="0.25">
      <c r="A12" s="25"/>
      <c r="B12" s="23"/>
      <c r="C12" s="133">
        <v>6</v>
      </c>
      <c r="D12" s="24">
        <v>3</v>
      </c>
      <c r="E12" s="9" t="s">
        <v>69</v>
      </c>
      <c r="F12" s="12"/>
      <c r="G12" s="5">
        <v>1</v>
      </c>
      <c r="H12" s="5">
        <v>3152</v>
      </c>
      <c r="I12" s="10" t="s">
        <v>70</v>
      </c>
      <c r="J12" s="11">
        <v>700</v>
      </c>
      <c r="K12" s="1"/>
      <c r="L12" s="1"/>
      <c r="M12" s="4"/>
    </row>
    <row r="13" spans="1:19" ht="18" customHeight="1" x14ac:dyDescent="0.25">
      <c r="A13" s="25">
        <v>10</v>
      </c>
      <c r="B13" s="25"/>
      <c r="C13" s="135">
        <v>7</v>
      </c>
      <c r="D13" s="134">
        <v>4</v>
      </c>
      <c r="E13" s="9" t="s">
        <v>54</v>
      </c>
      <c r="F13" s="12" t="s">
        <v>11</v>
      </c>
      <c r="G13" s="5">
        <v>1</v>
      </c>
      <c r="H13" s="5">
        <v>1332</v>
      </c>
      <c r="I13" s="10" t="s">
        <v>83</v>
      </c>
      <c r="J13" s="11">
        <v>670</v>
      </c>
      <c r="K13" s="1"/>
      <c r="L13" s="1" t="e">
        <f>J13-#REF!</f>
        <v>#REF!</v>
      </c>
      <c r="M13" s="4"/>
    </row>
    <row r="14" spans="1:19" ht="20.25" customHeight="1" x14ac:dyDescent="0.25">
      <c r="A14" s="23">
        <v>104</v>
      </c>
      <c r="B14" s="1"/>
      <c r="C14" s="133">
        <v>8</v>
      </c>
      <c r="D14" s="150">
        <v>5</v>
      </c>
      <c r="E14" s="26" t="s">
        <v>82</v>
      </c>
      <c r="F14" s="8"/>
      <c r="G14" s="5">
        <v>1</v>
      </c>
      <c r="H14" s="14">
        <v>5169</v>
      </c>
      <c r="I14" s="13" t="s">
        <v>67</v>
      </c>
      <c r="J14" s="17">
        <v>1000</v>
      </c>
      <c r="K14" s="1"/>
      <c r="L14" s="1" t="e">
        <f>J14-#REF!</f>
        <v>#REF!</v>
      </c>
      <c r="M14" s="4"/>
    </row>
    <row r="15" spans="1:19" ht="23.25" customHeight="1" x14ac:dyDescent="0.25">
      <c r="A15" s="23">
        <v>104</v>
      </c>
      <c r="B15" s="1"/>
      <c r="C15" s="135">
        <v>9</v>
      </c>
      <c r="D15" s="24">
        <v>6</v>
      </c>
      <c r="E15" s="26" t="s">
        <v>56</v>
      </c>
      <c r="F15" s="8"/>
      <c r="G15" s="5">
        <v>1</v>
      </c>
      <c r="H15" s="14">
        <v>5169</v>
      </c>
      <c r="I15" s="13" t="s">
        <v>49</v>
      </c>
      <c r="J15" s="17">
        <v>650</v>
      </c>
      <c r="K15" s="1"/>
      <c r="L15" s="1" t="e">
        <f>J15-#REF!</f>
        <v>#REF!</v>
      </c>
      <c r="M15" s="4"/>
    </row>
    <row r="16" spans="1:19" ht="19.5" customHeight="1" x14ac:dyDescent="0.25">
      <c r="A16" s="23">
        <v>4</v>
      </c>
      <c r="B16" s="23"/>
      <c r="C16" s="133">
        <v>10</v>
      </c>
      <c r="D16" s="24">
        <v>7</v>
      </c>
      <c r="E16" s="9" t="s">
        <v>84</v>
      </c>
      <c r="F16" s="12" t="s">
        <v>27</v>
      </c>
      <c r="G16" s="5">
        <v>1</v>
      </c>
      <c r="H16" s="5">
        <v>4323</v>
      </c>
      <c r="I16" s="10" t="s">
        <v>21</v>
      </c>
      <c r="J16" s="11">
        <v>1200</v>
      </c>
      <c r="K16" s="1"/>
      <c r="L16" s="1" t="e">
        <f>J16-#REF!</f>
        <v>#REF!</v>
      </c>
      <c r="M16" s="4"/>
    </row>
    <row r="17" spans="1:13" ht="18" customHeight="1" x14ac:dyDescent="0.25">
      <c r="A17" s="23">
        <v>13</v>
      </c>
      <c r="B17" s="25"/>
      <c r="C17" s="135">
        <v>11</v>
      </c>
      <c r="D17" s="150">
        <v>8</v>
      </c>
      <c r="E17" s="26" t="s">
        <v>85</v>
      </c>
      <c r="F17" s="19" t="s">
        <v>3</v>
      </c>
      <c r="G17" s="14">
        <v>1</v>
      </c>
      <c r="H17" s="14">
        <v>1228</v>
      </c>
      <c r="I17" s="20" t="s">
        <v>86</v>
      </c>
      <c r="J17" s="11">
        <v>730</v>
      </c>
      <c r="K17" s="1"/>
      <c r="L17" s="1"/>
      <c r="M17" s="4"/>
    </row>
    <row r="18" spans="1:13" ht="19.5" customHeight="1" x14ac:dyDescent="0.25">
      <c r="A18" s="23">
        <v>5</v>
      </c>
      <c r="B18" s="25"/>
      <c r="C18" s="133">
        <v>12</v>
      </c>
      <c r="D18" s="150">
        <v>9</v>
      </c>
      <c r="E18" s="9" t="s">
        <v>274</v>
      </c>
      <c r="F18" s="12" t="s">
        <v>28</v>
      </c>
      <c r="G18" s="5">
        <v>1</v>
      </c>
      <c r="H18" s="5">
        <v>1228</v>
      </c>
      <c r="I18" s="10" t="s">
        <v>87</v>
      </c>
      <c r="J18" s="11">
        <v>770</v>
      </c>
      <c r="K18" s="1"/>
      <c r="L18" s="1" t="e">
        <f>J18-#REF!</f>
        <v>#REF!</v>
      </c>
      <c r="M18" s="4"/>
    </row>
    <row r="19" spans="1:13" ht="27" customHeight="1" x14ac:dyDescent="0.25">
      <c r="A19" s="25">
        <v>14</v>
      </c>
      <c r="B19" s="23"/>
      <c r="C19" s="135">
        <v>13</v>
      </c>
      <c r="D19" s="24">
        <v>10</v>
      </c>
      <c r="E19" s="9" t="s">
        <v>55</v>
      </c>
      <c r="F19" s="8" t="s">
        <v>3</v>
      </c>
      <c r="G19" s="5">
        <v>1</v>
      </c>
      <c r="H19" s="5">
        <v>3471</v>
      </c>
      <c r="I19" s="10" t="s">
        <v>88</v>
      </c>
      <c r="J19" s="11">
        <v>660</v>
      </c>
      <c r="K19" s="1"/>
      <c r="L19" s="1" t="e">
        <f>J19-#REF!</f>
        <v>#REF!</v>
      </c>
      <c r="M19" s="4"/>
    </row>
    <row r="20" spans="1:13" s="27" customFormat="1" ht="27" customHeight="1" x14ac:dyDescent="0.25">
      <c r="A20" s="23">
        <v>17</v>
      </c>
      <c r="B20" s="23"/>
      <c r="C20" s="133">
        <v>14</v>
      </c>
      <c r="D20" s="24">
        <v>11</v>
      </c>
      <c r="E20" s="9" t="s">
        <v>61</v>
      </c>
      <c r="F20" s="5" t="s">
        <v>17</v>
      </c>
      <c r="G20" s="5">
        <v>1</v>
      </c>
      <c r="H20" s="5">
        <v>1228</v>
      </c>
      <c r="I20" s="20" t="s">
        <v>89</v>
      </c>
      <c r="J20" s="11">
        <v>900</v>
      </c>
      <c r="K20" s="11"/>
      <c r="L20" s="11" t="e">
        <f>J20-#REF!</f>
        <v>#REF!</v>
      </c>
      <c r="M20" s="14"/>
    </row>
    <row r="21" spans="1:13" ht="19.5" customHeight="1" x14ac:dyDescent="0.25">
      <c r="A21" s="23">
        <v>19</v>
      </c>
      <c r="B21" s="23"/>
      <c r="C21" s="135">
        <v>15</v>
      </c>
      <c r="D21" s="24">
        <v>12</v>
      </c>
      <c r="E21" s="6" t="s">
        <v>91</v>
      </c>
      <c r="F21" s="53" t="s">
        <v>14</v>
      </c>
      <c r="G21" s="7">
        <v>1</v>
      </c>
      <c r="H21" s="7">
        <v>7245</v>
      </c>
      <c r="I21" s="10" t="s">
        <v>90</v>
      </c>
      <c r="J21" s="11">
        <v>780</v>
      </c>
      <c r="K21" s="1"/>
      <c r="L21" s="1"/>
      <c r="M21" s="4"/>
    </row>
    <row r="22" spans="1:13" s="48" customFormat="1" ht="16.5" customHeight="1" x14ac:dyDescent="0.25">
      <c r="A22" s="49"/>
      <c r="B22" s="49"/>
      <c r="C22" s="67"/>
      <c r="D22" s="67"/>
      <c r="E22" s="68"/>
      <c r="F22" s="72"/>
      <c r="G22" s="70">
        <f>SUM(G10:G21)</f>
        <v>12</v>
      </c>
      <c r="H22" s="70">
        <v>0</v>
      </c>
      <c r="I22" s="70">
        <f t="shared" ref="I22:J22" si="1">SUM(I10:I21)</f>
        <v>0</v>
      </c>
      <c r="J22" s="70">
        <f t="shared" si="1"/>
        <v>10360</v>
      </c>
      <c r="K22" s="1"/>
      <c r="L22" s="1"/>
      <c r="M22" s="4"/>
    </row>
    <row r="23" spans="1:13" ht="36.75" customHeight="1" x14ac:dyDescent="0.25">
      <c r="A23" s="25"/>
      <c r="B23" s="23"/>
      <c r="C23" s="273" t="s">
        <v>245</v>
      </c>
      <c r="D23" s="274"/>
      <c r="E23" s="274"/>
      <c r="F23" s="274"/>
      <c r="G23" s="274"/>
      <c r="H23" s="274"/>
      <c r="I23" s="274"/>
      <c r="J23" s="275"/>
      <c r="K23" s="1"/>
      <c r="L23" s="1"/>
      <c r="M23" s="4"/>
    </row>
    <row r="24" spans="1:13" s="46" customFormat="1" ht="20.25" customHeight="1" x14ac:dyDescent="0.25">
      <c r="A24" s="25"/>
      <c r="B24" s="47"/>
      <c r="C24" s="47">
        <v>16</v>
      </c>
      <c r="D24" s="11">
        <v>1</v>
      </c>
      <c r="E24" s="9" t="s">
        <v>51</v>
      </c>
      <c r="F24" s="12" t="s">
        <v>10</v>
      </c>
      <c r="G24" s="5">
        <v>1</v>
      </c>
      <c r="H24" s="5">
        <v>1331</v>
      </c>
      <c r="I24" s="10" t="s">
        <v>92</v>
      </c>
      <c r="J24" s="11">
        <v>850</v>
      </c>
      <c r="K24" s="1"/>
      <c r="L24" s="1"/>
      <c r="M24" s="4"/>
    </row>
    <row r="25" spans="1:13" s="46" customFormat="1" ht="18" customHeight="1" x14ac:dyDescent="0.25">
      <c r="A25" s="25"/>
      <c r="B25" s="47"/>
      <c r="C25" s="47">
        <v>17</v>
      </c>
      <c r="D25" s="11">
        <v>2</v>
      </c>
      <c r="E25" s="9" t="s">
        <v>53</v>
      </c>
      <c r="F25" s="12" t="s">
        <v>19</v>
      </c>
      <c r="G25" s="5">
        <v>1</v>
      </c>
      <c r="H25" s="5">
        <v>3112</v>
      </c>
      <c r="I25" s="6" t="s">
        <v>93</v>
      </c>
      <c r="J25" s="11">
        <v>750</v>
      </c>
      <c r="K25" s="1"/>
      <c r="L25" s="1"/>
      <c r="M25" s="4"/>
    </row>
    <row r="26" spans="1:13" ht="18.75" customHeight="1" x14ac:dyDescent="0.25">
      <c r="A26" s="23">
        <v>8</v>
      </c>
      <c r="B26" s="23"/>
      <c r="C26" s="132">
        <v>18</v>
      </c>
      <c r="D26" s="11">
        <v>3</v>
      </c>
      <c r="E26" s="9" t="s">
        <v>52</v>
      </c>
      <c r="F26" s="12" t="s">
        <v>20</v>
      </c>
      <c r="G26" s="5">
        <v>1</v>
      </c>
      <c r="H26" s="5">
        <v>3433</v>
      </c>
      <c r="I26" s="10" t="s">
        <v>94</v>
      </c>
      <c r="J26" s="11">
        <v>665</v>
      </c>
      <c r="K26" s="1"/>
      <c r="L26" s="1" t="e">
        <f>J26-#REF!</f>
        <v>#REF!</v>
      </c>
      <c r="M26" s="4"/>
    </row>
    <row r="27" spans="1:13" ht="24" customHeight="1" x14ac:dyDescent="0.25">
      <c r="A27" s="23">
        <v>12</v>
      </c>
      <c r="B27" s="25"/>
      <c r="C27" s="132">
        <v>19</v>
      </c>
      <c r="D27" s="11">
        <v>4</v>
      </c>
      <c r="E27" s="10" t="s">
        <v>44</v>
      </c>
      <c r="F27" s="12" t="s">
        <v>18</v>
      </c>
      <c r="G27" s="5">
        <v>1</v>
      </c>
      <c r="H27" s="5">
        <v>1235</v>
      </c>
      <c r="I27" s="10" t="s">
        <v>95</v>
      </c>
      <c r="J27" s="11">
        <v>850</v>
      </c>
      <c r="K27" s="1"/>
      <c r="L27" s="1" t="e">
        <f>J27-#REF!</f>
        <v>#REF!</v>
      </c>
      <c r="M27" s="4"/>
    </row>
    <row r="28" spans="1:13" ht="24" customHeight="1" x14ac:dyDescent="0.25">
      <c r="A28" s="23">
        <v>11</v>
      </c>
      <c r="B28" s="23"/>
      <c r="C28" s="132">
        <v>20</v>
      </c>
      <c r="D28" s="11">
        <v>5</v>
      </c>
      <c r="E28" s="10" t="s">
        <v>57</v>
      </c>
      <c r="F28" s="12" t="s">
        <v>12</v>
      </c>
      <c r="G28" s="5">
        <v>1</v>
      </c>
      <c r="H28" s="5">
        <v>3439</v>
      </c>
      <c r="I28" s="10" t="s">
        <v>96</v>
      </c>
      <c r="J28" s="11">
        <v>670</v>
      </c>
      <c r="K28" s="1"/>
      <c r="L28" s="1" t="e">
        <f>J28-#REF!</f>
        <v>#REF!</v>
      </c>
      <c r="M28" s="4"/>
    </row>
    <row r="29" spans="1:13" ht="19.5" customHeight="1" x14ac:dyDescent="0.25">
      <c r="A29" s="23"/>
      <c r="B29" s="23"/>
      <c r="C29" s="132">
        <v>21</v>
      </c>
      <c r="D29" s="11">
        <v>6</v>
      </c>
      <c r="E29" s="144" t="s">
        <v>97</v>
      </c>
      <c r="F29" s="12"/>
      <c r="G29" s="5">
        <v>1</v>
      </c>
      <c r="H29" s="5">
        <v>3152</v>
      </c>
      <c r="I29" s="106" t="s">
        <v>58</v>
      </c>
      <c r="J29" s="137">
        <v>660</v>
      </c>
      <c r="K29" s="1"/>
      <c r="L29" s="1" t="e">
        <f>J29-#REF!</f>
        <v>#REF!</v>
      </c>
      <c r="M29" s="4"/>
    </row>
    <row r="30" spans="1:13" ht="18" customHeight="1" x14ac:dyDescent="0.25">
      <c r="A30" s="23">
        <v>76</v>
      </c>
      <c r="B30" s="23"/>
      <c r="C30" s="132">
        <v>22</v>
      </c>
      <c r="D30" s="11">
        <v>7</v>
      </c>
      <c r="E30" s="6" t="s">
        <v>98</v>
      </c>
      <c r="F30" s="7" t="s">
        <v>13</v>
      </c>
      <c r="G30" s="7">
        <v>1</v>
      </c>
      <c r="H30" s="7">
        <v>7136</v>
      </c>
      <c r="I30" s="6" t="s">
        <v>99</v>
      </c>
      <c r="J30" s="11">
        <v>650</v>
      </c>
      <c r="K30" s="1"/>
      <c r="L30" s="1" t="e">
        <f>J30-#REF!</f>
        <v>#REF!</v>
      </c>
      <c r="M30" s="4"/>
    </row>
    <row r="31" spans="1:13" s="48" customFormat="1" ht="18" customHeight="1" x14ac:dyDescent="0.25">
      <c r="A31" s="49"/>
      <c r="B31" s="49"/>
      <c r="C31" s="67"/>
      <c r="D31" s="67"/>
      <c r="E31" s="73"/>
      <c r="F31" s="74"/>
      <c r="G31" s="70">
        <f>SUM(G24:G30)</f>
        <v>7</v>
      </c>
      <c r="H31" s="70">
        <v>0</v>
      </c>
      <c r="I31" s="70">
        <f t="shared" ref="I31:J31" si="2">SUM(I24:I30)</f>
        <v>0</v>
      </c>
      <c r="J31" s="70">
        <f t="shared" si="2"/>
        <v>5095</v>
      </c>
      <c r="K31" s="1"/>
      <c r="L31" s="1"/>
      <c r="M31" s="4"/>
    </row>
    <row r="32" spans="1:13" x14ac:dyDescent="0.25">
      <c r="A32" s="23"/>
      <c r="B32" s="25"/>
      <c r="C32" s="273" t="s">
        <v>76</v>
      </c>
      <c r="D32" s="274"/>
      <c r="E32" s="274"/>
      <c r="F32" s="274"/>
      <c r="G32" s="274"/>
      <c r="H32" s="274"/>
      <c r="I32" s="274"/>
      <c r="J32" s="275"/>
      <c r="K32" s="1"/>
      <c r="L32" s="1"/>
      <c r="M32" s="4"/>
    </row>
    <row r="33" spans="1:17" x14ac:dyDescent="0.25">
      <c r="A33" s="23"/>
      <c r="B33" s="25"/>
      <c r="C33" s="273" t="s">
        <v>277</v>
      </c>
      <c r="D33" s="274"/>
      <c r="E33" s="274"/>
      <c r="F33" s="274"/>
      <c r="G33" s="274"/>
      <c r="H33" s="274"/>
      <c r="I33" s="274"/>
      <c r="J33" s="275"/>
      <c r="K33" s="1"/>
      <c r="L33" s="1"/>
      <c r="M33" s="4"/>
    </row>
    <row r="34" spans="1:17" ht="27" customHeight="1" x14ac:dyDescent="0.25">
      <c r="A34" s="23">
        <v>24</v>
      </c>
      <c r="B34" s="23"/>
      <c r="C34" s="24">
        <v>23</v>
      </c>
      <c r="D34" s="24">
        <v>1</v>
      </c>
      <c r="E34" s="10" t="s">
        <v>100</v>
      </c>
      <c r="F34" s="12" t="s">
        <v>33</v>
      </c>
      <c r="G34" s="111">
        <v>1</v>
      </c>
      <c r="H34" s="2">
        <v>8342</v>
      </c>
      <c r="I34" s="6" t="s">
        <v>101</v>
      </c>
      <c r="J34" s="137">
        <v>1250</v>
      </c>
      <c r="K34" s="1"/>
      <c r="L34" s="1" t="e">
        <f>J34-#REF!</f>
        <v>#REF!</v>
      </c>
      <c r="M34" s="4"/>
    </row>
    <row r="35" spans="1:17" ht="19.5" customHeight="1" x14ac:dyDescent="0.25">
      <c r="A35" s="23">
        <v>25</v>
      </c>
      <c r="B35" s="1"/>
      <c r="C35" s="24">
        <v>24</v>
      </c>
      <c r="D35" s="24">
        <v>2</v>
      </c>
      <c r="E35" s="10" t="s">
        <v>102</v>
      </c>
      <c r="F35" s="14" t="s">
        <v>34</v>
      </c>
      <c r="G35" s="14">
        <v>1</v>
      </c>
      <c r="H35" s="14">
        <v>8332</v>
      </c>
      <c r="I35" s="13" t="s">
        <v>103</v>
      </c>
      <c r="J35" s="137">
        <v>750</v>
      </c>
      <c r="K35" s="1"/>
      <c r="L35" s="1" t="e">
        <f>J35-#REF!</f>
        <v>#REF!</v>
      </c>
      <c r="M35" s="4"/>
    </row>
    <row r="36" spans="1:17" ht="18.75" customHeight="1" x14ac:dyDescent="0.25">
      <c r="A36" s="25">
        <v>26</v>
      </c>
      <c r="B36" s="25"/>
      <c r="C36" s="24">
        <v>25</v>
      </c>
      <c r="D36" s="24">
        <v>3</v>
      </c>
      <c r="E36" s="10" t="s">
        <v>102</v>
      </c>
      <c r="F36" s="14" t="s">
        <v>34</v>
      </c>
      <c r="G36" s="111">
        <v>1</v>
      </c>
      <c r="H36" s="2">
        <v>8332</v>
      </c>
      <c r="I36" s="16" t="s">
        <v>249</v>
      </c>
      <c r="J36" s="137">
        <v>750</v>
      </c>
      <c r="K36" s="1"/>
      <c r="L36" s="1" t="e">
        <f>J36-#REF!</f>
        <v>#REF!</v>
      </c>
      <c r="M36" s="4"/>
    </row>
    <row r="37" spans="1:17" s="93" customFormat="1" ht="18.75" customHeight="1" x14ac:dyDescent="0.25">
      <c r="A37" s="25"/>
      <c r="B37" s="25"/>
      <c r="C37" s="24">
        <v>26</v>
      </c>
      <c r="D37" s="24">
        <v>4</v>
      </c>
      <c r="E37" s="98" t="s">
        <v>102</v>
      </c>
      <c r="F37" s="99" t="s">
        <v>34</v>
      </c>
      <c r="G37" s="119">
        <v>1</v>
      </c>
      <c r="H37" s="100">
        <v>8332</v>
      </c>
      <c r="I37" s="101" t="s">
        <v>58</v>
      </c>
      <c r="J37" s="102">
        <v>750</v>
      </c>
      <c r="K37" s="1"/>
      <c r="L37" s="1"/>
      <c r="M37" s="4"/>
    </row>
    <row r="38" spans="1:17" ht="19.5" customHeight="1" x14ac:dyDescent="0.25">
      <c r="A38" s="23">
        <v>27</v>
      </c>
      <c r="B38" s="23"/>
      <c r="C38" s="24">
        <v>27</v>
      </c>
      <c r="D38" s="24">
        <v>5</v>
      </c>
      <c r="E38" s="16" t="s">
        <v>106</v>
      </c>
      <c r="F38" s="12" t="s">
        <v>35</v>
      </c>
      <c r="G38" s="111">
        <v>1</v>
      </c>
      <c r="H38" s="2">
        <v>8343</v>
      </c>
      <c r="I38" s="16" t="s">
        <v>104</v>
      </c>
      <c r="J38" s="137">
        <v>750</v>
      </c>
      <c r="K38" s="1"/>
      <c r="L38" s="1" t="e">
        <f>J38-#REF!</f>
        <v>#REF!</v>
      </c>
      <c r="M38" s="4"/>
    </row>
    <row r="39" spans="1:17" s="93" customFormat="1" ht="19.5" customHeight="1" x14ac:dyDescent="0.25">
      <c r="A39" s="95"/>
      <c r="B39" s="94"/>
      <c r="C39" s="24">
        <v>28</v>
      </c>
      <c r="D39" s="24">
        <v>6</v>
      </c>
      <c r="E39" s="16" t="s">
        <v>105</v>
      </c>
      <c r="F39" s="51"/>
      <c r="G39" s="112">
        <v>1</v>
      </c>
      <c r="H39" s="95">
        <v>8343</v>
      </c>
      <c r="I39" s="29" t="s">
        <v>77</v>
      </c>
      <c r="J39" s="137">
        <v>750</v>
      </c>
      <c r="K39" s="1"/>
      <c r="L39" s="1"/>
      <c r="M39" s="4"/>
    </row>
    <row r="40" spans="1:17" s="48" customFormat="1" ht="21" x14ac:dyDescent="0.25">
      <c r="A40" s="25"/>
      <c r="B40" s="28"/>
      <c r="C40" s="67"/>
      <c r="D40" s="67"/>
      <c r="E40" s="75"/>
      <c r="F40" s="76"/>
      <c r="G40" s="77">
        <f>SUM(G34:G39)</f>
        <v>6</v>
      </c>
      <c r="H40" s="77">
        <v>0</v>
      </c>
      <c r="I40" s="77">
        <f>SUM(I34:I39)</f>
        <v>0</v>
      </c>
      <c r="J40" s="77">
        <f>SUM(J34:J39)</f>
        <v>5000</v>
      </c>
      <c r="K40" s="1"/>
      <c r="L40" s="1"/>
      <c r="M40" s="4"/>
    </row>
    <row r="41" spans="1:17" ht="19.5" customHeight="1" x14ac:dyDescent="0.25">
      <c r="A41" s="23"/>
      <c r="B41" s="23"/>
      <c r="C41" s="273" t="s">
        <v>267</v>
      </c>
      <c r="D41" s="274"/>
      <c r="E41" s="274"/>
      <c r="F41" s="274"/>
      <c r="G41" s="274"/>
      <c r="H41" s="274"/>
      <c r="I41" s="274"/>
      <c r="J41" s="275"/>
      <c r="K41" s="1"/>
      <c r="L41" s="1"/>
      <c r="M41" s="4"/>
    </row>
    <row r="42" spans="1:17" ht="15" customHeight="1" x14ac:dyDescent="0.25">
      <c r="A42" s="25">
        <v>30</v>
      </c>
      <c r="B42" s="23"/>
      <c r="C42" s="24">
        <v>30</v>
      </c>
      <c r="D42" s="24">
        <v>1</v>
      </c>
      <c r="E42" s="10" t="s">
        <v>109</v>
      </c>
      <c r="F42" s="52" t="s">
        <v>15</v>
      </c>
      <c r="G42" s="49">
        <v>1</v>
      </c>
      <c r="H42" s="49">
        <v>8332</v>
      </c>
      <c r="I42" s="16" t="s">
        <v>148</v>
      </c>
      <c r="J42" s="11">
        <v>700</v>
      </c>
      <c r="K42" s="1"/>
      <c r="L42" s="1" t="e">
        <f>J42-#REF!</f>
        <v>#REF!</v>
      </c>
      <c r="M42" s="4"/>
    </row>
    <row r="43" spans="1:17" ht="13.5" customHeight="1" x14ac:dyDescent="0.25">
      <c r="A43" s="23">
        <v>31</v>
      </c>
      <c r="B43" s="23"/>
      <c r="C43" s="24">
        <v>31</v>
      </c>
      <c r="D43" s="24">
        <v>2</v>
      </c>
      <c r="E43" s="10" t="s">
        <v>110</v>
      </c>
      <c r="F43" s="52" t="s">
        <v>15</v>
      </c>
      <c r="G43" s="49">
        <v>1</v>
      </c>
      <c r="H43" s="49">
        <v>8332</v>
      </c>
      <c r="I43" s="16" t="s">
        <v>111</v>
      </c>
      <c r="J43" s="11">
        <v>700</v>
      </c>
      <c r="K43" s="1"/>
      <c r="L43" s="1" t="e">
        <f>J43-#REF!</f>
        <v>#REF!</v>
      </c>
      <c r="M43" s="4"/>
    </row>
    <row r="44" spans="1:17" ht="18" customHeight="1" x14ac:dyDescent="0.25">
      <c r="A44" s="25">
        <v>34</v>
      </c>
      <c r="B44" s="23"/>
      <c r="C44" s="24">
        <v>32</v>
      </c>
      <c r="D44" s="24">
        <v>3</v>
      </c>
      <c r="E44" s="10" t="s">
        <v>109</v>
      </c>
      <c r="F44" s="52" t="s">
        <v>7</v>
      </c>
      <c r="G44" s="49">
        <v>1</v>
      </c>
      <c r="H44" s="49">
        <v>8332</v>
      </c>
      <c r="I44" s="16" t="s">
        <v>112</v>
      </c>
      <c r="J44" s="11">
        <v>700</v>
      </c>
      <c r="K44" s="1"/>
      <c r="L44" s="1" t="e">
        <f>J44-#REF!</f>
        <v>#REF!</v>
      </c>
      <c r="M44" s="4"/>
    </row>
    <row r="45" spans="1:17" x14ac:dyDescent="0.25">
      <c r="A45" s="23">
        <v>37</v>
      </c>
      <c r="B45" s="1"/>
      <c r="C45" s="24">
        <v>33</v>
      </c>
      <c r="D45" s="24">
        <v>4</v>
      </c>
      <c r="E45" s="10" t="s">
        <v>109</v>
      </c>
      <c r="F45" s="11" t="s">
        <v>15</v>
      </c>
      <c r="G45" s="11">
        <v>1</v>
      </c>
      <c r="H45" s="49">
        <v>8332</v>
      </c>
      <c r="I45" s="13" t="s">
        <v>113</v>
      </c>
      <c r="J45" s="11">
        <v>700</v>
      </c>
      <c r="K45" s="1"/>
      <c r="L45" s="1" t="e">
        <f>J45-#REF!</f>
        <v>#REF!</v>
      </c>
      <c r="M45" s="4"/>
    </row>
    <row r="46" spans="1:17" ht="14.25" customHeight="1" x14ac:dyDescent="0.25">
      <c r="A46" s="23">
        <v>28</v>
      </c>
      <c r="B46" s="23"/>
      <c r="C46" s="24">
        <v>34</v>
      </c>
      <c r="D46" s="24">
        <v>5</v>
      </c>
      <c r="E46" s="138" t="s">
        <v>114</v>
      </c>
      <c r="F46" s="139" t="s">
        <v>15</v>
      </c>
      <c r="G46" s="128">
        <v>2</v>
      </c>
      <c r="H46" s="128">
        <v>8332</v>
      </c>
      <c r="I46" s="126" t="s">
        <v>58</v>
      </c>
      <c r="J46" s="137">
        <v>1400</v>
      </c>
      <c r="K46" s="1"/>
      <c r="L46" s="1" t="e">
        <f>J46-#REF!</f>
        <v>#REF!</v>
      </c>
      <c r="M46" s="4"/>
    </row>
    <row r="47" spans="1:17" s="91" customFormat="1" ht="14.25" customHeight="1" x14ac:dyDescent="0.25">
      <c r="A47" s="92"/>
      <c r="B47" s="92"/>
      <c r="C47" s="24">
        <v>35</v>
      </c>
      <c r="D47" s="24">
        <v>6</v>
      </c>
      <c r="E47" s="10" t="s">
        <v>115</v>
      </c>
      <c r="F47" s="52"/>
      <c r="G47" s="92">
        <v>1</v>
      </c>
      <c r="H47" s="92">
        <v>8332</v>
      </c>
      <c r="I47" s="10" t="s">
        <v>116</v>
      </c>
      <c r="J47" s="11">
        <v>700</v>
      </c>
      <c r="K47" s="1"/>
      <c r="L47" s="1"/>
      <c r="M47" s="4"/>
    </row>
    <row r="48" spans="1:17" s="48" customFormat="1" ht="19.5" customHeight="1" x14ac:dyDescent="0.25">
      <c r="A48" s="49"/>
      <c r="B48" s="49"/>
      <c r="C48" s="67"/>
      <c r="D48" s="67"/>
      <c r="E48" s="75"/>
      <c r="F48" s="69"/>
      <c r="G48" s="77">
        <f>SUM(G42:G47)</f>
        <v>7</v>
      </c>
      <c r="H48" s="77">
        <v>0</v>
      </c>
      <c r="I48" s="77">
        <f t="shared" ref="I48:J48" si="3">SUM(I42:I47)</f>
        <v>0</v>
      </c>
      <c r="J48" s="77">
        <f t="shared" si="3"/>
        <v>4900</v>
      </c>
      <c r="K48" s="77">
        <f t="shared" ref="K48:Q48" si="4">SUM(K42:K47)</f>
        <v>0</v>
      </c>
      <c r="L48" s="77" t="e">
        <f t="shared" si="4"/>
        <v>#REF!</v>
      </c>
      <c r="M48" s="77">
        <f t="shared" si="4"/>
        <v>0</v>
      </c>
      <c r="N48" s="77">
        <f t="shared" si="4"/>
        <v>0</v>
      </c>
      <c r="O48" s="77">
        <f t="shared" si="4"/>
        <v>0</v>
      </c>
      <c r="P48" s="77">
        <f t="shared" si="4"/>
        <v>0</v>
      </c>
      <c r="Q48" s="77">
        <f t="shared" si="4"/>
        <v>0</v>
      </c>
    </row>
    <row r="49" spans="1:17" ht="19.5" customHeight="1" x14ac:dyDescent="0.25">
      <c r="A49" s="23"/>
      <c r="B49" s="23"/>
      <c r="C49" s="273" t="s">
        <v>278</v>
      </c>
      <c r="D49" s="274"/>
      <c r="E49" s="274"/>
      <c r="F49" s="274"/>
      <c r="G49" s="274"/>
      <c r="H49" s="274"/>
      <c r="I49" s="274"/>
      <c r="J49" s="275"/>
      <c r="K49" s="1"/>
      <c r="L49" s="1"/>
      <c r="M49" s="4"/>
    </row>
    <row r="50" spans="1:17" ht="13.5" customHeight="1" x14ac:dyDescent="0.25">
      <c r="A50" s="23">
        <v>29</v>
      </c>
      <c r="B50" s="25"/>
      <c r="C50" s="24">
        <v>36</v>
      </c>
      <c r="D50" s="24">
        <v>1</v>
      </c>
      <c r="E50" s="10" t="s">
        <v>119</v>
      </c>
      <c r="F50" s="12" t="s">
        <v>15</v>
      </c>
      <c r="G50" s="90">
        <v>1</v>
      </c>
      <c r="H50" s="90">
        <v>8332</v>
      </c>
      <c r="I50" s="10" t="s">
        <v>117</v>
      </c>
      <c r="J50" s="11">
        <v>700</v>
      </c>
      <c r="K50" s="1"/>
      <c r="L50" s="1" t="e">
        <f>J50-#REF!</f>
        <v>#REF!</v>
      </c>
      <c r="M50" s="4"/>
    </row>
    <row r="51" spans="1:17" ht="15.75" customHeight="1" x14ac:dyDescent="0.25">
      <c r="A51" s="23">
        <v>32</v>
      </c>
      <c r="B51" s="25"/>
      <c r="C51" s="24">
        <v>37</v>
      </c>
      <c r="D51" s="24">
        <v>2</v>
      </c>
      <c r="E51" s="10" t="s">
        <v>120</v>
      </c>
      <c r="F51" s="12" t="s">
        <v>15</v>
      </c>
      <c r="G51" s="90">
        <v>1</v>
      </c>
      <c r="H51" s="90">
        <v>8332</v>
      </c>
      <c r="I51" s="16" t="s">
        <v>118</v>
      </c>
      <c r="J51" s="11">
        <v>700</v>
      </c>
      <c r="K51" s="1"/>
      <c r="L51" s="1" t="e">
        <f>J51-#REF!</f>
        <v>#REF!</v>
      </c>
      <c r="M51" s="4"/>
    </row>
    <row r="52" spans="1:17" ht="15" customHeight="1" x14ac:dyDescent="0.25">
      <c r="A52" s="23">
        <v>33</v>
      </c>
      <c r="B52" s="23"/>
      <c r="C52" s="24">
        <v>38</v>
      </c>
      <c r="D52" s="24">
        <v>3</v>
      </c>
      <c r="E52" s="10" t="s">
        <v>121</v>
      </c>
      <c r="F52" s="12" t="s">
        <v>15</v>
      </c>
      <c r="G52" s="90">
        <v>1</v>
      </c>
      <c r="H52" s="90">
        <v>8332</v>
      </c>
      <c r="I52" s="16" t="s">
        <v>122</v>
      </c>
      <c r="J52" s="11">
        <v>700</v>
      </c>
      <c r="K52" s="1"/>
      <c r="L52" s="1" t="e">
        <f>J52-#REF!</f>
        <v>#REF!</v>
      </c>
      <c r="M52" s="4"/>
    </row>
    <row r="53" spans="1:17" s="147" customFormat="1" ht="15" customHeight="1" x14ac:dyDescent="0.25">
      <c r="A53" s="149"/>
      <c r="B53" s="149"/>
      <c r="C53" s="24"/>
      <c r="D53" s="24">
        <v>4</v>
      </c>
      <c r="E53" s="10" t="s">
        <v>123</v>
      </c>
      <c r="F53" s="12"/>
      <c r="G53" s="148">
        <v>1</v>
      </c>
      <c r="H53" s="148">
        <v>8332</v>
      </c>
      <c r="I53" s="13" t="s">
        <v>71</v>
      </c>
      <c r="J53" s="11">
        <v>700</v>
      </c>
      <c r="K53" s="1"/>
      <c r="L53" s="1"/>
      <c r="M53" s="4"/>
    </row>
    <row r="54" spans="1:17" ht="15" customHeight="1" x14ac:dyDescent="0.25">
      <c r="A54" s="23">
        <v>35</v>
      </c>
      <c r="B54" s="23"/>
      <c r="C54" s="24">
        <v>39</v>
      </c>
      <c r="D54" s="24">
        <v>5</v>
      </c>
      <c r="E54" s="10" t="s">
        <v>107</v>
      </c>
      <c r="F54" s="51"/>
      <c r="G54" s="149">
        <v>1</v>
      </c>
      <c r="H54" s="149">
        <v>8332</v>
      </c>
      <c r="I54" s="29" t="s">
        <v>108</v>
      </c>
      <c r="J54" s="11">
        <v>700</v>
      </c>
      <c r="K54" s="1"/>
      <c r="L54" s="1" t="e">
        <f>J54-#REF!</f>
        <v>#REF!</v>
      </c>
      <c r="M54" s="4"/>
    </row>
    <row r="55" spans="1:17" s="48" customFormat="1" ht="21" x14ac:dyDescent="0.25">
      <c r="A55" s="49"/>
      <c r="B55" s="1"/>
      <c r="C55" s="67"/>
      <c r="D55" s="67"/>
      <c r="E55" s="75"/>
      <c r="F55" s="78"/>
      <c r="G55" s="71">
        <f>SUM(G50:G54)</f>
        <v>5</v>
      </c>
      <c r="H55" s="71">
        <v>0</v>
      </c>
      <c r="I55" s="71">
        <f t="shared" ref="I55:Q55" si="5">SUM(I50:I54)</f>
        <v>0</v>
      </c>
      <c r="J55" s="71">
        <f t="shared" si="5"/>
        <v>3500</v>
      </c>
      <c r="K55" s="71">
        <f t="shared" si="5"/>
        <v>0</v>
      </c>
      <c r="L55" s="71" t="e">
        <f t="shared" si="5"/>
        <v>#REF!</v>
      </c>
      <c r="M55" s="71">
        <f t="shared" si="5"/>
        <v>0</v>
      </c>
      <c r="N55" s="71">
        <f t="shared" si="5"/>
        <v>0</v>
      </c>
      <c r="O55" s="71">
        <f t="shared" si="5"/>
        <v>0</v>
      </c>
      <c r="P55" s="71">
        <f t="shared" si="5"/>
        <v>0</v>
      </c>
      <c r="Q55" s="71">
        <f t="shared" si="5"/>
        <v>0</v>
      </c>
    </row>
    <row r="56" spans="1:17" x14ac:dyDescent="0.25">
      <c r="A56" s="23"/>
      <c r="B56" s="25"/>
      <c r="C56" s="273" t="s">
        <v>275</v>
      </c>
      <c r="D56" s="274"/>
      <c r="E56" s="274"/>
      <c r="F56" s="274"/>
      <c r="G56" s="274"/>
      <c r="H56" s="274"/>
      <c r="I56" s="274"/>
      <c r="J56" s="275"/>
      <c r="K56" s="1"/>
      <c r="L56" s="1"/>
      <c r="M56" s="4"/>
    </row>
    <row r="57" spans="1:17" x14ac:dyDescent="0.25">
      <c r="A57" s="23">
        <v>63</v>
      </c>
      <c r="B57" s="23"/>
      <c r="C57" s="24">
        <v>40</v>
      </c>
      <c r="D57" s="24">
        <v>1</v>
      </c>
      <c r="E57" s="277" t="s">
        <v>143</v>
      </c>
      <c r="F57" s="50" t="s">
        <v>30</v>
      </c>
      <c r="G57" s="49">
        <v>1</v>
      </c>
      <c r="H57" s="49">
        <v>9611</v>
      </c>
      <c r="I57" s="16" t="s">
        <v>124</v>
      </c>
      <c r="J57" s="11">
        <v>650</v>
      </c>
      <c r="K57" s="1"/>
      <c r="L57" s="1" t="e">
        <f>J57-#REF!</f>
        <v>#REF!</v>
      </c>
      <c r="M57" s="4"/>
    </row>
    <row r="58" spans="1:17" x14ac:dyDescent="0.25">
      <c r="A58" s="23">
        <v>64</v>
      </c>
      <c r="B58" s="25"/>
      <c r="C58" s="24">
        <v>41</v>
      </c>
      <c r="D58" s="24">
        <v>2</v>
      </c>
      <c r="E58" s="278"/>
      <c r="F58" s="50" t="s">
        <v>30</v>
      </c>
      <c r="G58" s="49">
        <v>1</v>
      </c>
      <c r="H58" s="49">
        <v>9611</v>
      </c>
      <c r="I58" s="6" t="s">
        <v>125</v>
      </c>
      <c r="J58" s="11">
        <v>650</v>
      </c>
      <c r="K58" s="1"/>
      <c r="L58" s="1" t="e">
        <f>J58-#REF!</f>
        <v>#REF!</v>
      </c>
      <c r="M58" s="4" t="s">
        <v>2</v>
      </c>
    </row>
    <row r="59" spans="1:17" x14ac:dyDescent="0.25">
      <c r="A59" s="25">
        <v>66</v>
      </c>
      <c r="B59" s="23"/>
      <c r="C59" s="24">
        <v>43</v>
      </c>
      <c r="D59" s="24">
        <v>3</v>
      </c>
      <c r="E59" s="146"/>
      <c r="F59" s="50" t="s">
        <v>30</v>
      </c>
      <c r="G59" s="49">
        <v>1</v>
      </c>
      <c r="H59" s="49">
        <v>9611</v>
      </c>
      <c r="I59" s="16" t="s">
        <v>147</v>
      </c>
      <c r="J59" s="11">
        <v>650</v>
      </c>
      <c r="K59" s="1"/>
      <c r="L59" s="1" t="e">
        <f>J59-#REF!</f>
        <v>#REF!</v>
      </c>
      <c r="M59" s="4"/>
    </row>
    <row r="60" spans="1:17" x14ac:dyDescent="0.25">
      <c r="A60" s="23">
        <v>67</v>
      </c>
      <c r="B60" s="25"/>
      <c r="C60" s="24">
        <v>44</v>
      </c>
      <c r="D60" s="24">
        <v>4</v>
      </c>
      <c r="E60" s="277" t="s">
        <v>144</v>
      </c>
      <c r="F60" s="50" t="s">
        <v>30</v>
      </c>
      <c r="G60" s="49">
        <v>1</v>
      </c>
      <c r="H60" s="49">
        <v>9611</v>
      </c>
      <c r="I60" s="31" t="s">
        <v>130</v>
      </c>
      <c r="J60" s="11">
        <v>650</v>
      </c>
      <c r="K60" s="1"/>
      <c r="L60" s="1" t="e">
        <f>J60-#REF!</f>
        <v>#REF!</v>
      </c>
      <c r="M60" s="4"/>
    </row>
    <row r="61" spans="1:17" x14ac:dyDescent="0.25">
      <c r="A61" s="23">
        <v>68</v>
      </c>
      <c r="B61" s="25"/>
      <c r="C61" s="24">
        <v>45</v>
      </c>
      <c r="D61" s="24">
        <v>5</v>
      </c>
      <c r="E61" s="278"/>
      <c r="F61" s="50" t="s">
        <v>30</v>
      </c>
      <c r="G61" s="49">
        <v>1</v>
      </c>
      <c r="H61" s="49">
        <v>9611</v>
      </c>
      <c r="I61" s="16" t="s">
        <v>149</v>
      </c>
      <c r="J61" s="11">
        <v>650</v>
      </c>
      <c r="K61" s="1"/>
      <c r="L61" s="1" t="e">
        <f>J61-#REF!</f>
        <v>#REF!</v>
      </c>
      <c r="M61" s="4"/>
    </row>
    <row r="62" spans="1:17" x14ac:dyDescent="0.25">
      <c r="A62" s="23">
        <v>69</v>
      </c>
      <c r="B62" s="25"/>
      <c r="C62" s="24">
        <v>46</v>
      </c>
      <c r="D62" s="24">
        <v>6</v>
      </c>
      <c r="E62" s="30" t="s">
        <v>145</v>
      </c>
      <c r="F62" s="50" t="s">
        <v>30</v>
      </c>
      <c r="G62" s="49">
        <v>1</v>
      </c>
      <c r="H62" s="49">
        <v>9611</v>
      </c>
      <c r="I62" s="31" t="s">
        <v>129</v>
      </c>
      <c r="J62" s="11">
        <v>650</v>
      </c>
      <c r="K62" s="1"/>
      <c r="L62" s="1" t="e">
        <f>J62-#REF!</f>
        <v>#REF!</v>
      </c>
      <c r="M62" s="4" t="s">
        <v>2</v>
      </c>
    </row>
    <row r="63" spans="1:17" ht="15" customHeight="1" x14ac:dyDescent="0.25">
      <c r="A63" s="25">
        <v>70</v>
      </c>
      <c r="B63" s="25"/>
      <c r="C63" s="24">
        <v>47</v>
      </c>
      <c r="D63" s="24">
        <v>7</v>
      </c>
      <c r="E63" s="277" t="s">
        <v>146</v>
      </c>
      <c r="F63" s="50" t="s">
        <v>30</v>
      </c>
      <c r="G63" s="11">
        <v>1</v>
      </c>
      <c r="H63" s="49">
        <v>9611</v>
      </c>
      <c r="I63" s="31" t="s">
        <v>127</v>
      </c>
      <c r="J63" s="11">
        <v>650</v>
      </c>
      <c r="K63" s="1"/>
      <c r="L63" s="1" t="e">
        <f>J63-#REF!</f>
        <v>#REF!</v>
      </c>
      <c r="M63" s="4"/>
    </row>
    <row r="64" spans="1:17" x14ac:dyDescent="0.25">
      <c r="A64" s="23">
        <v>53</v>
      </c>
      <c r="B64" s="23"/>
      <c r="C64" s="24">
        <v>48</v>
      </c>
      <c r="D64" s="24">
        <v>8</v>
      </c>
      <c r="E64" s="278"/>
      <c r="F64" s="11" t="s">
        <v>8</v>
      </c>
      <c r="G64" s="49">
        <v>1</v>
      </c>
      <c r="H64" s="49">
        <v>9611</v>
      </c>
      <c r="I64" s="20" t="s">
        <v>128</v>
      </c>
      <c r="J64" s="11">
        <v>650</v>
      </c>
      <c r="K64" s="1"/>
      <c r="L64" s="1" t="e">
        <f>J64-#REF!</f>
        <v>#REF!</v>
      </c>
      <c r="M64" s="4"/>
    </row>
    <row r="65" spans="1:13" s="107" customFormat="1" x14ac:dyDescent="0.25">
      <c r="A65" s="108"/>
      <c r="B65" s="108"/>
      <c r="C65" s="24">
        <v>49</v>
      </c>
      <c r="D65" s="24">
        <v>9</v>
      </c>
      <c r="E65" s="30" t="s">
        <v>121</v>
      </c>
      <c r="F65" s="11" t="s">
        <v>8</v>
      </c>
      <c r="G65" s="108">
        <v>1</v>
      </c>
      <c r="H65" s="108">
        <v>9611</v>
      </c>
      <c r="I65" s="16" t="s">
        <v>126</v>
      </c>
      <c r="J65" s="11">
        <v>650</v>
      </c>
      <c r="K65" s="1"/>
      <c r="L65" s="1" t="e">
        <f>J65-#REF!</f>
        <v>#REF!</v>
      </c>
      <c r="M65" s="4"/>
    </row>
    <row r="66" spans="1:13" s="48" customFormat="1" ht="21" x14ac:dyDescent="0.25">
      <c r="A66" s="49"/>
      <c r="B66" s="49"/>
      <c r="C66" s="67"/>
      <c r="D66" s="67"/>
      <c r="E66" s="103"/>
      <c r="F66" s="78"/>
      <c r="G66" s="77">
        <f>SUM(G57:G65)</f>
        <v>9</v>
      </c>
      <c r="H66" s="77">
        <v>0</v>
      </c>
      <c r="I66" s="77">
        <f>SUM(I57:I65)</f>
        <v>0</v>
      </c>
      <c r="J66" s="77">
        <f>SUM(J57:J65)</f>
        <v>5850</v>
      </c>
      <c r="K66" s="1"/>
      <c r="L66" s="1"/>
      <c r="M66" s="4"/>
    </row>
    <row r="67" spans="1:13" ht="23.25" customHeight="1" x14ac:dyDescent="0.25">
      <c r="A67" s="23"/>
      <c r="B67" s="23"/>
      <c r="C67" s="273" t="s">
        <v>75</v>
      </c>
      <c r="D67" s="274"/>
      <c r="E67" s="274"/>
      <c r="F67" s="274"/>
      <c r="G67" s="274"/>
      <c r="H67" s="274"/>
      <c r="I67" s="274"/>
      <c r="J67" s="275"/>
      <c r="K67" s="1"/>
      <c r="L67" s="1"/>
      <c r="M67" s="4"/>
    </row>
    <row r="68" spans="1:13" ht="18.75" customHeight="1" x14ac:dyDescent="0.25">
      <c r="A68" s="23">
        <v>21</v>
      </c>
      <c r="B68" s="23"/>
      <c r="C68" s="24">
        <v>50</v>
      </c>
      <c r="D68" s="24">
        <v>1</v>
      </c>
      <c r="E68" s="10" t="s">
        <v>131</v>
      </c>
      <c r="F68" s="53" t="s">
        <v>4</v>
      </c>
      <c r="G68" s="7">
        <v>1</v>
      </c>
      <c r="H68" s="7">
        <v>740</v>
      </c>
      <c r="I68" s="10" t="s">
        <v>132</v>
      </c>
      <c r="J68" s="11">
        <v>720</v>
      </c>
      <c r="K68" s="1"/>
      <c r="L68" s="1" t="e">
        <f>J68-#REF!</f>
        <v>#REF!</v>
      </c>
      <c r="M68" s="4"/>
    </row>
    <row r="69" spans="1:13" x14ac:dyDescent="0.25">
      <c r="A69" s="23">
        <v>20</v>
      </c>
      <c r="B69" s="23"/>
      <c r="C69" s="24">
        <v>51</v>
      </c>
      <c r="D69" s="24">
        <v>2</v>
      </c>
      <c r="E69" s="10" t="s">
        <v>133</v>
      </c>
      <c r="F69" s="53" t="s">
        <v>4</v>
      </c>
      <c r="G69" s="7">
        <v>1</v>
      </c>
      <c r="H69" s="7">
        <v>739</v>
      </c>
      <c r="I69" s="10" t="s">
        <v>134</v>
      </c>
      <c r="J69" s="11">
        <v>720</v>
      </c>
      <c r="K69" s="1"/>
      <c r="L69" s="1" t="e">
        <f>J69-#REF!</f>
        <v>#REF!</v>
      </c>
      <c r="M69" s="4"/>
    </row>
    <row r="70" spans="1:13" ht="17.25" customHeight="1" x14ac:dyDescent="0.25">
      <c r="A70" s="25">
        <v>22</v>
      </c>
      <c r="B70" s="23"/>
      <c r="C70" s="24">
        <v>52</v>
      </c>
      <c r="D70" s="24">
        <v>3</v>
      </c>
      <c r="E70" s="138" t="s">
        <v>45</v>
      </c>
      <c r="F70" s="128" t="s">
        <v>4</v>
      </c>
      <c r="G70" s="128">
        <v>1</v>
      </c>
      <c r="H70" s="128">
        <v>7411</v>
      </c>
      <c r="I70" s="127" t="s">
        <v>250</v>
      </c>
      <c r="J70" s="11">
        <v>720</v>
      </c>
      <c r="K70" s="1"/>
      <c r="L70" s="1" t="e">
        <f>J70-#REF!</f>
        <v>#REF!</v>
      </c>
      <c r="M70" s="4"/>
    </row>
    <row r="71" spans="1:13" ht="21" customHeight="1" x14ac:dyDescent="0.25">
      <c r="A71" s="23">
        <v>23</v>
      </c>
      <c r="B71" s="23"/>
      <c r="C71" s="24">
        <v>53</v>
      </c>
      <c r="D71" s="24">
        <v>4</v>
      </c>
      <c r="E71" s="10" t="s">
        <v>136</v>
      </c>
      <c r="F71" s="7" t="s">
        <v>4</v>
      </c>
      <c r="G71" s="7">
        <v>1</v>
      </c>
      <c r="H71" s="7">
        <v>741</v>
      </c>
      <c r="I71" s="6" t="s">
        <v>135</v>
      </c>
      <c r="J71" s="11">
        <v>720</v>
      </c>
      <c r="K71" s="1"/>
      <c r="L71" s="1" t="e">
        <f>J71-#REF!</f>
        <v>#REF!</v>
      </c>
      <c r="M71" s="4"/>
    </row>
    <row r="72" spans="1:13" s="48" customFormat="1" ht="21" customHeight="1" x14ac:dyDescent="0.25">
      <c r="A72" s="49"/>
      <c r="B72" s="49"/>
      <c r="C72" s="67"/>
      <c r="D72" s="67"/>
      <c r="E72" s="75"/>
      <c r="F72" s="80"/>
      <c r="G72" s="70">
        <f>SUM(G68:G71)</f>
        <v>4</v>
      </c>
      <c r="H72" s="70">
        <v>0</v>
      </c>
      <c r="I72" s="70">
        <f t="shared" ref="I72:J72" si="6">SUM(I68:I71)</f>
        <v>0</v>
      </c>
      <c r="J72" s="70">
        <f t="shared" si="6"/>
        <v>2880</v>
      </c>
      <c r="K72" s="1"/>
      <c r="L72" s="1"/>
      <c r="M72" s="4"/>
    </row>
    <row r="73" spans="1:13" x14ac:dyDescent="0.25">
      <c r="A73" s="23"/>
      <c r="B73" s="25"/>
      <c r="C73" s="273" t="s">
        <v>276</v>
      </c>
      <c r="D73" s="274"/>
      <c r="E73" s="274"/>
      <c r="F73" s="274"/>
      <c r="G73" s="274"/>
      <c r="H73" s="274"/>
      <c r="I73" s="274"/>
      <c r="J73" s="275"/>
      <c r="K73" s="1"/>
      <c r="L73" s="1"/>
      <c r="M73" s="4"/>
    </row>
    <row r="74" spans="1:13" x14ac:dyDescent="0.25">
      <c r="A74" s="23">
        <v>77</v>
      </c>
      <c r="B74" s="1"/>
      <c r="C74" s="24">
        <v>54</v>
      </c>
      <c r="D74" s="24">
        <v>1</v>
      </c>
      <c r="E74" s="306" t="s">
        <v>208</v>
      </c>
      <c r="F74" s="11" t="s">
        <v>25</v>
      </c>
      <c r="G74" s="11">
        <v>1</v>
      </c>
      <c r="H74" s="11">
        <v>7136</v>
      </c>
      <c r="I74" s="159" t="s">
        <v>206</v>
      </c>
      <c r="J74" s="137">
        <v>420</v>
      </c>
      <c r="K74" s="1">
        <v>350</v>
      </c>
      <c r="L74" s="1">
        <v>350</v>
      </c>
      <c r="M74" s="4">
        <v>350</v>
      </c>
    </row>
    <row r="75" spans="1:13" x14ac:dyDescent="0.25">
      <c r="A75" s="25">
        <v>78</v>
      </c>
      <c r="B75" s="1"/>
      <c r="C75" s="24">
        <v>55</v>
      </c>
      <c r="D75" s="24">
        <v>2</v>
      </c>
      <c r="E75" s="308"/>
      <c r="F75" s="11" t="s">
        <v>24</v>
      </c>
      <c r="G75" s="11">
        <v>1</v>
      </c>
      <c r="H75" s="11">
        <v>7136</v>
      </c>
      <c r="I75" s="13" t="s">
        <v>207</v>
      </c>
      <c r="J75" s="137">
        <v>420</v>
      </c>
      <c r="K75" s="1">
        <v>350</v>
      </c>
      <c r="L75" s="1">
        <v>350</v>
      </c>
      <c r="M75" s="4">
        <v>350</v>
      </c>
    </row>
    <row r="76" spans="1:13" x14ac:dyDescent="0.25">
      <c r="A76" s="23">
        <v>79</v>
      </c>
      <c r="B76" s="1"/>
      <c r="C76" s="24">
        <v>56</v>
      </c>
      <c r="D76" s="24">
        <v>3</v>
      </c>
      <c r="E76" s="283" t="s">
        <v>209</v>
      </c>
      <c r="F76" s="11" t="s">
        <v>23</v>
      </c>
      <c r="G76" s="11">
        <v>1</v>
      </c>
      <c r="H76" s="11">
        <v>7136</v>
      </c>
      <c r="I76" s="13" t="s">
        <v>210</v>
      </c>
      <c r="J76" s="137">
        <v>420</v>
      </c>
      <c r="K76" s="1">
        <v>350</v>
      </c>
      <c r="L76" s="1">
        <v>350</v>
      </c>
      <c r="M76" s="4">
        <v>350</v>
      </c>
    </row>
    <row r="77" spans="1:13" s="96" customFormat="1" x14ac:dyDescent="0.25">
      <c r="A77" s="97"/>
      <c r="B77" s="1"/>
      <c r="C77" s="24">
        <v>57</v>
      </c>
      <c r="D77" s="24">
        <v>4</v>
      </c>
      <c r="E77" s="284"/>
      <c r="F77" s="50"/>
      <c r="G77" s="112">
        <v>1</v>
      </c>
      <c r="H77" s="97">
        <v>7136</v>
      </c>
      <c r="I77" s="16" t="s">
        <v>211</v>
      </c>
      <c r="J77" s="137">
        <v>420</v>
      </c>
      <c r="K77" s="1"/>
      <c r="L77" s="1"/>
      <c r="M77" s="4"/>
    </row>
    <row r="78" spans="1:13" x14ac:dyDescent="0.25">
      <c r="A78" s="23">
        <v>80</v>
      </c>
      <c r="B78" s="23"/>
      <c r="C78" s="24">
        <v>58</v>
      </c>
      <c r="D78" s="24">
        <v>5</v>
      </c>
      <c r="E78" s="13" t="s">
        <v>213</v>
      </c>
      <c r="F78" s="11" t="s">
        <v>6</v>
      </c>
      <c r="G78" s="11">
        <v>1</v>
      </c>
      <c r="H78" s="11">
        <v>7136</v>
      </c>
      <c r="I78" s="13" t="s">
        <v>212</v>
      </c>
      <c r="J78" s="137">
        <v>420</v>
      </c>
      <c r="K78" s="1">
        <v>350</v>
      </c>
      <c r="L78" s="1">
        <v>350</v>
      </c>
      <c r="M78" s="4">
        <v>350</v>
      </c>
    </row>
    <row r="79" spans="1:13" x14ac:dyDescent="0.25">
      <c r="A79" s="23">
        <v>81</v>
      </c>
      <c r="B79" s="25"/>
      <c r="C79" s="24">
        <v>59</v>
      </c>
      <c r="D79" s="24">
        <v>6</v>
      </c>
      <c r="E79" s="297" t="s">
        <v>214</v>
      </c>
      <c r="F79" s="50" t="s">
        <v>6</v>
      </c>
      <c r="G79" s="112">
        <v>1</v>
      </c>
      <c r="H79" s="49">
        <v>7136</v>
      </c>
      <c r="I79" s="16" t="s">
        <v>215</v>
      </c>
      <c r="J79" s="137">
        <v>630</v>
      </c>
      <c r="K79" s="1">
        <v>480</v>
      </c>
      <c r="L79" s="1">
        <v>480</v>
      </c>
      <c r="M79" s="4">
        <v>480</v>
      </c>
    </row>
    <row r="80" spans="1:13" s="147" customFormat="1" x14ac:dyDescent="0.25">
      <c r="A80" s="149"/>
      <c r="B80" s="25"/>
      <c r="C80" s="24"/>
      <c r="D80" s="24">
        <v>7</v>
      </c>
      <c r="E80" s="298"/>
      <c r="F80" s="50"/>
      <c r="G80" s="149">
        <v>1</v>
      </c>
      <c r="H80" s="149">
        <v>7136</v>
      </c>
      <c r="I80" s="16" t="s">
        <v>140</v>
      </c>
      <c r="J80" s="137">
        <v>630</v>
      </c>
      <c r="K80" s="1"/>
      <c r="L80" s="1"/>
      <c r="M80" s="4"/>
    </row>
    <row r="81" spans="1:18" x14ac:dyDescent="0.25">
      <c r="A81" s="25">
        <v>82</v>
      </c>
      <c r="B81" s="25"/>
      <c r="C81" s="24">
        <v>60</v>
      </c>
      <c r="D81" s="24">
        <v>8</v>
      </c>
      <c r="E81" s="299"/>
      <c r="F81" s="50" t="s">
        <v>6</v>
      </c>
      <c r="G81" s="112">
        <v>1</v>
      </c>
      <c r="H81" s="49">
        <v>7136</v>
      </c>
      <c r="I81" s="16" t="s">
        <v>216</v>
      </c>
      <c r="J81" s="137">
        <v>630</v>
      </c>
      <c r="K81" s="1">
        <v>480</v>
      </c>
      <c r="L81" s="1">
        <v>480</v>
      </c>
      <c r="M81" s="4">
        <v>480</v>
      </c>
    </row>
    <row r="82" spans="1:18" ht="15" customHeight="1" x14ac:dyDescent="0.25">
      <c r="A82" s="25"/>
      <c r="B82" s="25"/>
      <c r="C82" s="24">
        <v>61</v>
      </c>
      <c r="D82" s="24">
        <v>9</v>
      </c>
      <c r="E82" s="283" t="s">
        <v>217</v>
      </c>
      <c r="F82" s="50"/>
      <c r="G82" s="128">
        <v>1</v>
      </c>
      <c r="H82" s="128">
        <v>7136</v>
      </c>
      <c r="I82" s="162" t="s">
        <v>58</v>
      </c>
      <c r="J82" s="137">
        <v>505</v>
      </c>
      <c r="K82" s="1"/>
      <c r="L82" s="1"/>
      <c r="M82" s="4"/>
    </row>
    <row r="83" spans="1:18" ht="19.5" customHeight="1" x14ac:dyDescent="0.25">
      <c r="A83" s="23">
        <v>83</v>
      </c>
      <c r="B83" s="25"/>
      <c r="C83" s="24">
        <v>62</v>
      </c>
      <c r="D83" s="24">
        <v>10</v>
      </c>
      <c r="E83" s="284"/>
      <c r="F83" s="50" t="s">
        <v>16</v>
      </c>
      <c r="G83" s="7">
        <v>1</v>
      </c>
      <c r="H83" s="7">
        <v>7136</v>
      </c>
      <c r="I83" s="162" t="s">
        <v>218</v>
      </c>
      <c r="J83" s="137">
        <v>505</v>
      </c>
      <c r="K83" s="1">
        <v>420</v>
      </c>
      <c r="L83" s="1">
        <v>420</v>
      </c>
      <c r="M83" s="4">
        <v>420</v>
      </c>
    </row>
    <row r="84" spans="1:18" s="48" customFormat="1" ht="24" customHeight="1" x14ac:dyDescent="0.25">
      <c r="A84" s="49"/>
      <c r="B84" s="25"/>
      <c r="C84" s="67"/>
      <c r="D84" s="67"/>
      <c r="E84" s="81"/>
      <c r="F84" s="82"/>
      <c r="G84" s="70">
        <f>SUM(G74:G83)</f>
        <v>10</v>
      </c>
      <c r="H84" s="70">
        <v>0</v>
      </c>
      <c r="I84" s="70">
        <f t="shared" ref="I84:Q84" si="7">SUM(I74:I83)</f>
        <v>0</v>
      </c>
      <c r="J84" s="70">
        <f t="shared" si="7"/>
        <v>5000</v>
      </c>
      <c r="K84" s="70">
        <f t="shared" si="7"/>
        <v>2780</v>
      </c>
      <c r="L84" s="70">
        <f t="shared" si="7"/>
        <v>2780</v>
      </c>
      <c r="M84" s="70">
        <f t="shared" si="7"/>
        <v>2780</v>
      </c>
      <c r="N84" s="70">
        <f t="shared" si="7"/>
        <v>0</v>
      </c>
      <c r="O84" s="70">
        <f t="shared" si="7"/>
        <v>0</v>
      </c>
      <c r="P84" s="70">
        <f t="shared" si="7"/>
        <v>0</v>
      </c>
      <c r="Q84" s="70">
        <f t="shared" si="7"/>
        <v>0</v>
      </c>
      <c r="R84" s="48" t="s">
        <v>2</v>
      </c>
    </row>
    <row r="85" spans="1:18" ht="24" customHeight="1" x14ac:dyDescent="0.25">
      <c r="A85" s="23"/>
      <c r="B85" s="25"/>
      <c r="C85" s="273" t="s">
        <v>251</v>
      </c>
      <c r="D85" s="274"/>
      <c r="E85" s="274"/>
      <c r="F85" s="274"/>
      <c r="G85" s="274"/>
      <c r="H85" s="274"/>
      <c r="I85" s="274"/>
      <c r="J85" s="275"/>
      <c r="K85" s="1"/>
      <c r="L85" s="1"/>
      <c r="M85" s="4"/>
    </row>
    <row r="86" spans="1:18" ht="17.25" customHeight="1" x14ac:dyDescent="0.25">
      <c r="A86" s="25">
        <v>18</v>
      </c>
      <c r="B86" s="23"/>
      <c r="C86" s="24">
        <v>63</v>
      </c>
      <c r="D86" s="24">
        <v>1</v>
      </c>
      <c r="E86" s="13" t="s">
        <v>59</v>
      </c>
      <c r="F86" s="14" t="s">
        <v>22</v>
      </c>
      <c r="G86" s="14">
        <v>1</v>
      </c>
      <c r="H86" s="5">
        <v>3472</v>
      </c>
      <c r="I86" s="13" t="s">
        <v>138</v>
      </c>
      <c r="J86" s="11">
        <v>625</v>
      </c>
      <c r="K86" s="1"/>
      <c r="L86" s="1" t="e">
        <f>J86-#REF!</f>
        <v>#REF!</v>
      </c>
      <c r="M86" s="4"/>
    </row>
    <row r="87" spans="1:18" ht="19.5" customHeight="1" x14ac:dyDescent="0.25">
      <c r="A87" s="23">
        <v>15</v>
      </c>
      <c r="B87" s="23"/>
      <c r="C87" s="24">
        <v>64</v>
      </c>
      <c r="D87" s="24">
        <v>2</v>
      </c>
      <c r="E87" s="10" t="s">
        <v>137</v>
      </c>
      <c r="F87" s="8" t="s">
        <v>3</v>
      </c>
      <c r="G87" s="5">
        <v>1</v>
      </c>
      <c r="H87" s="5">
        <v>3472</v>
      </c>
      <c r="I87" s="10" t="s">
        <v>139</v>
      </c>
      <c r="J87" s="11">
        <v>630</v>
      </c>
      <c r="K87" s="1"/>
      <c r="L87" s="1" t="e">
        <f>J87-#REF!</f>
        <v>#REF!</v>
      </c>
      <c r="M87" s="4"/>
    </row>
    <row r="88" spans="1:18" ht="17.25" customHeight="1" x14ac:dyDescent="0.25">
      <c r="A88" s="23">
        <v>16</v>
      </c>
      <c r="B88" s="25"/>
      <c r="C88" s="24">
        <v>65</v>
      </c>
      <c r="D88" s="24">
        <v>3</v>
      </c>
      <c r="E88" s="138" t="s">
        <v>262</v>
      </c>
      <c r="F88" s="154" t="s">
        <v>3</v>
      </c>
      <c r="G88" s="119">
        <v>1</v>
      </c>
      <c r="H88" s="119">
        <v>3472</v>
      </c>
      <c r="I88" s="155" t="s">
        <v>58</v>
      </c>
      <c r="J88" s="137">
        <v>625</v>
      </c>
      <c r="K88" s="1"/>
      <c r="L88" s="1" t="e">
        <f>J88-#REF!</f>
        <v>#REF!</v>
      </c>
      <c r="M88" s="4"/>
    </row>
    <row r="89" spans="1:18" ht="18" customHeight="1" x14ac:dyDescent="0.25">
      <c r="A89" s="23">
        <v>60</v>
      </c>
      <c r="B89" s="25"/>
      <c r="C89" s="24">
        <v>66</v>
      </c>
      <c r="D89" s="24">
        <v>4</v>
      </c>
      <c r="E89" s="10" t="s">
        <v>68</v>
      </c>
      <c r="F89" s="115" t="s">
        <v>8</v>
      </c>
      <c r="G89" s="115">
        <v>1</v>
      </c>
      <c r="H89" s="7">
        <v>932</v>
      </c>
      <c r="I89" s="20" t="s">
        <v>141</v>
      </c>
      <c r="J89" s="115">
        <v>630</v>
      </c>
      <c r="K89" s="1"/>
      <c r="L89" s="1" t="e">
        <f>J89-#REF!</f>
        <v>#REF!</v>
      </c>
      <c r="M89" s="4"/>
    </row>
    <row r="90" spans="1:18" s="107" customFormat="1" ht="17.25" customHeight="1" x14ac:dyDescent="0.25">
      <c r="A90" s="108"/>
      <c r="B90" s="25"/>
      <c r="C90" s="24">
        <v>67</v>
      </c>
      <c r="D90" s="24">
        <v>5</v>
      </c>
      <c r="E90" s="10" t="s">
        <v>263</v>
      </c>
      <c r="F90" s="115"/>
      <c r="G90" s="115">
        <v>1</v>
      </c>
      <c r="H90" s="7">
        <v>932</v>
      </c>
      <c r="I90" s="20" t="s">
        <v>63</v>
      </c>
      <c r="J90" s="115">
        <v>625</v>
      </c>
      <c r="K90" s="1"/>
      <c r="L90" s="1" t="e">
        <f>J90-#REF!</f>
        <v>#REF!</v>
      </c>
      <c r="M90" s="4"/>
    </row>
    <row r="91" spans="1:18" s="48" customFormat="1" ht="16.5" x14ac:dyDescent="0.25">
      <c r="A91" s="49"/>
      <c r="B91" s="49"/>
      <c r="C91" s="79"/>
      <c r="D91" s="67"/>
      <c r="E91" s="75"/>
      <c r="F91" s="82"/>
      <c r="G91" s="83">
        <f>SUM(G86:G90)</f>
        <v>5</v>
      </c>
      <c r="H91" s="83">
        <v>0</v>
      </c>
      <c r="I91" s="83">
        <f t="shared" ref="I91:J91" si="8">SUM(I86:I90)</f>
        <v>0</v>
      </c>
      <c r="J91" s="83">
        <f t="shared" si="8"/>
        <v>3135</v>
      </c>
      <c r="K91" s="1"/>
      <c r="L91" s="1"/>
      <c r="M91" s="4"/>
    </row>
    <row r="92" spans="1:18" x14ac:dyDescent="0.25">
      <c r="A92" s="23"/>
      <c r="B92" s="25"/>
      <c r="C92" s="273" t="s">
        <v>269</v>
      </c>
      <c r="D92" s="274"/>
      <c r="E92" s="274"/>
      <c r="F92" s="274"/>
      <c r="G92" s="274"/>
      <c r="H92" s="274"/>
      <c r="I92" s="274"/>
      <c r="J92" s="275"/>
      <c r="K92" s="1"/>
      <c r="L92" s="1"/>
      <c r="M92" s="4"/>
    </row>
    <row r="93" spans="1:18" ht="27" x14ac:dyDescent="0.25">
      <c r="A93" s="25"/>
      <c r="B93" s="23"/>
      <c r="C93" s="24">
        <v>68</v>
      </c>
      <c r="D93" s="24">
        <v>1</v>
      </c>
      <c r="E93" s="59" t="s">
        <v>264</v>
      </c>
      <c r="F93" s="15"/>
      <c r="G93" s="14">
        <v>1</v>
      </c>
      <c r="H93" s="14">
        <v>9613</v>
      </c>
      <c r="I93" s="13" t="s">
        <v>152</v>
      </c>
      <c r="J93" s="14">
        <v>625</v>
      </c>
      <c r="K93" s="1"/>
      <c r="L93" s="1"/>
      <c r="M93" s="4"/>
    </row>
    <row r="94" spans="1:18" ht="14.25" customHeight="1" x14ac:dyDescent="0.25">
      <c r="A94" s="23">
        <v>39</v>
      </c>
      <c r="B94" s="23"/>
      <c r="C94" s="24">
        <v>69</v>
      </c>
      <c r="D94" s="24">
        <v>2</v>
      </c>
      <c r="E94" s="30" t="s">
        <v>46</v>
      </c>
      <c r="F94" s="32" t="s">
        <v>1</v>
      </c>
      <c r="G94" s="111">
        <v>1</v>
      </c>
      <c r="H94" s="2">
        <v>9613</v>
      </c>
      <c r="I94" s="30" t="s">
        <v>150</v>
      </c>
      <c r="J94" s="14">
        <v>625</v>
      </c>
      <c r="K94" s="1"/>
      <c r="L94" s="1" t="e">
        <f>J94-#REF!</f>
        <v>#REF!</v>
      </c>
      <c r="M94" s="4"/>
    </row>
    <row r="95" spans="1:18" ht="14.25" customHeight="1" x14ac:dyDescent="0.25">
      <c r="A95" s="23">
        <v>40</v>
      </c>
      <c r="B95" s="23"/>
      <c r="C95" s="24">
        <v>70</v>
      </c>
      <c r="D95" s="24">
        <v>3</v>
      </c>
      <c r="E95" s="30" t="s">
        <v>46</v>
      </c>
      <c r="F95" s="5" t="s">
        <v>1</v>
      </c>
      <c r="G95" s="111">
        <v>1</v>
      </c>
      <c r="H95" s="2">
        <v>9613</v>
      </c>
      <c r="I95" s="6" t="s">
        <v>153</v>
      </c>
      <c r="J95" s="14">
        <v>625</v>
      </c>
      <c r="K95" s="1"/>
      <c r="L95" s="1" t="e">
        <f>J95-#REF!</f>
        <v>#REF!</v>
      </c>
      <c r="M95" s="4"/>
    </row>
    <row r="96" spans="1:18" ht="14.25" customHeight="1" x14ac:dyDescent="0.25">
      <c r="A96" s="23">
        <v>41</v>
      </c>
      <c r="B96" s="25"/>
      <c r="C96" s="24">
        <v>71</v>
      </c>
      <c r="D96" s="24">
        <v>4</v>
      </c>
      <c r="E96" s="30" t="s">
        <v>46</v>
      </c>
      <c r="F96" s="5" t="s">
        <v>1</v>
      </c>
      <c r="G96" s="111">
        <v>1</v>
      </c>
      <c r="H96" s="2">
        <v>9613</v>
      </c>
      <c r="I96" s="6" t="s">
        <v>154</v>
      </c>
      <c r="J96" s="14">
        <v>625</v>
      </c>
      <c r="K96" s="1"/>
      <c r="L96" s="1" t="e">
        <f>J96-#REF!</f>
        <v>#REF!</v>
      </c>
      <c r="M96" s="4"/>
    </row>
    <row r="97" spans="1:13" ht="14.25" customHeight="1" x14ac:dyDescent="0.25">
      <c r="A97" s="25">
        <v>42</v>
      </c>
      <c r="B97" s="23"/>
      <c r="C97" s="24">
        <v>72</v>
      </c>
      <c r="D97" s="24">
        <v>5</v>
      </c>
      <c r="E97" s="30" t="s">
        <v>46</v>
      </c>
      <c r="F97" s="5" t="s">
        <v>1</v>
      </c>
      <c r="G97" s="111">
        <v>1</v>
      </c>
      <c r="H97" s="2">
        <v>9613</v>
      </c>
      <c r="I97" s="6" t="s">
        <v>155</v>
      </c>
      <c r="J97" s="14">
        <v>625</v>
      </c>
      <c r="K97" s="1"/>
      <c r="L97" s="1" t="e">
        <f>J97-#REF!</f>
        <v>#REF!</v>
      </c>
      <c r="M97" s="4"/>
    </row>
    <row r="98" spans="1:13" ht="26.25" customHeight="1" x14ac:dyDescent="0.25">
      <c r="A98" s="23">
        <v>43</v>
      </c>
      <c r="B98" s="23"/>
      <c r="C98" s="24">
        <v>73</v>
      </c>
      <c r="D98" s="24">
        <v>6</v>
      </c>
      <c r="E98" s="30" t="s">
        <v>46</v>
      </c>
      <c r="F98" s="5" t="s">
        <v>1</v>
      </c>
      <c r="G98" s="111">
        <v>1</v>
      </c>
      <c r="H98" s="2">
        <v>9613</v>
      </c>
      <c r="I98" s="6" t="s">
        <v>156</v>
      </c>
      <c r="J98" s="14">
        <v>625</v>
      </c>
      <c r="K98" s="1"/>
      <c r="L98" s="1" t="e">
        <f>J98-#REF!</f>
        <v>#REF!</v>
      </c>
      <c r="M98" s="4"/>
    </row>
    <row r="99" spans="1:13" ht="14.25" customHeight="1" x14ac:dyDescent="0.25">
      <c r="A99" s="23">
        <v>44</v>
      </c>
      <c r="B99" s="25"/>
      <c r="C99" s="24">
        <v>74</v>
      </c>
      <c r="D99" s="24">
        <v>7</v>
      </c>
      <c r="E99" s="59" t="s">
        <v>265</v>
      </c>
      <c r="F99" s="5" t="s">
        <v>1</v>
      </c>
      <c r="G99" s="111">
        <v>1</v>
      </c>
      <c r="H99" s="2">
        <v>9613</v>
      </c>
      <c r="I99" s="6" t="s">
        <v>151</v>
      </c>
      <c r="J99" s="14">
        <v>625</v>
      </c>
      <c r="K99" s="1"/>
      <c r="L99" s="1" t="e">
        <f>J99-#REF!</f>
        <v>#REF!</v>
      </c>
      <c r="M99" s="4"/>
    </row>
    <row r="100" spans="1:13" ht="14.25" customHeight="1" x14ac:dyDescent="0.25">
      <c r="A100" s="23">
        <v>45</v>
      </c>
      <c r="B100" s="23"/>
      <c r="C100" s="24">
        <v>75</v>
      </c>
      <c r="D100" s="24">
        <v>8</v>
      </c>
      <c r="E100" s="30" t="s">
        <v>46</v>
      </c>
      <c r="F100" s="5" t="s">
        <v>1</v>
      </c>
      <c r="G100" s="111">
        <v>1</v>
      </c>
      <c r="H100" s="2">
        <v>9613</v>
      </c>
      <c r="I100" s="6" t="s">
        <v>157</v>
      </c>
      <c r="J100" s="14">
        <v>625</v>
      </c>
      <c r="K100" s="1"/>
      <c r="L100" s="1" t="e">
        <f>J100-#REF!</f>
        <v>#REF!</v>
      </c>
      <c r="M100" s="4"/>
    </row>
    <row r="101" spans="1:13" ht="14.25" customHeight="1" x14ac:dyDescent="0.25">
      <c r="A101" s="25">
        <v>46</v>
      </c>
      <c r="B101" s="1"/>
      <c r="C101" s="24">
        <v>76</v>
      </c>
      <c r="D101" s="24">
        <v>9</v>
      </c>
      <c r="E101" s="30" t="s">
        <v>46</v>
      </c>
      <c r="F101" s="14" t="s">
        <v>1</v>
      </c>
      <c r="G101" s="14">
        <v>1</v>
      </c>
      <c r="H101" s="2">
        <v>9613</v>
      </c>
      <c r="I101" s="13" t="s">
        <v>158</v>
      </c>
      <c r="J101" s="14">
        <v>625</v>
      </c>
      <c r="K101" s="1"/>
      <c r="L101" s="1" t="e">
        <f>J101-#REF!</f>
        <v>#REF!</v>
      </c>
      <c r="M101" s="4"/>
    </row>
    <row r="102" spans="1:13" ht="14.25" customHeight="1" x14ac:dyDescent="0.25">
      <c r="A102" s="23">
        <v>47</v>
      </c>
      <c r="B102" s="1"/>
      <c r="C102" s="24">
        <v>77</v>
      </c>
      <c r="D102" s="24">
        <v>10</v>
      </c>
      <c r="E102" s="30" t="s">
        <v>46</v>
      </c>
      <c r="F102" s="14" t="s">
        <v>8</v>
      </c>
      <c r="G102" s="14">
        <v>1</v>
      </c>
      <c r="H102" s="2">
        <v>9613</v>
      </c>
      <c r="I102" s="13" t="s">
        <v>159</v>
      </c>
      <c r="J102" s="14">
        <v>625</v>
      </c>
      <c r="K102" s="1"/>
      <c r="L102" s="1" t="e">
        <f>J102-#REF!</f>
        <v>#REF!</v>
      </c>
      <c r="M102" s="4"/>
    </row>
    <row r="103" spans="1:13" ht="14.25" customHeight="1" x14ac:dyDescent="0.25">
      <c r="A103" s="23">
        <v>48</v>
      </c>
      <c r="B103" s="1"/>
      <c r="C103" s="24">
        <v>78</v>
      </c>
      <c r="D103" s="24">
        <v>11</v>
      </c>
      <c r="E103" s="30" t="s">
        <v>46</v>
      </c>
      <c r="F103" s="14" t="s">
        <v>8</v>
      </c>
      <c r="G103" s="14">
        <v>1</v>
      </c>
      <c r="H103" s="2">
        <v>9613</v>
      </c>
      <c r="I103" s="13" t="s">
        <v>160</v>
      </c>
      <c r="J103" s="14">
        <v>625</v>
      </c>
      <c r="K103" s="1"/>
      <c r="L103" s="1" t="e">
        <f>J103-#REF!</f>
        <v>#REF!</v>
      </c>
      <c r="M103" s="4"/>
    </row>
    <row r="104" spans="1:13" ht="17.25" customHeight="1" x14ac:dyDescent="0.25">
      <c r="A104" s="25">
        <v>62</v>
      </c>
      <c r="B104" s="23"/>
      <c r="C104" s="24">
        <v>79</v>
      </c>
      <c r="D104" s="24">
        <v>12</v>
      </c>
      <c r="E104" s="59" t="s">
        <v>265</v>
      </c>
      <c r="F104" s="14" t="s">
        <v>8</v>
      </c>
      <c r="G104" s="14">
        <v>1</v>
      </c>
      <c r="H104" s="2">
        <v>9611</v>
      </c>
      <c r="I104" s="13" t="s">
        <v>161</v>
      </c>
      <c r="J104" s="14">
        <v>625</v>
      </c>
      <c r="K104" s="1"/>
      <c r="L104" s="1" t="e">
        <f>J104-#REF!</f>
        <v>#REF!</v>
      </c>
      <c r="M104" s="4"/>
    </row>
    <row r="105" spans="1:13" x14ac:dyDescent="0.25">
      <c r="A105" s="25">
        <v>50</v>
      </c>
      <c r="B105" s="25"/>
      <c r="C105" s="24">
        <v>80</v>
      </c>
      <c r="D105" s="24">
        <v>13</v>
      </c>
      <c r="E105" s="30" t="s">
        <v>46</v>
      </c>
      <c r="F105" s="14" t="s">
        <v>8</v>
      </c>
      <c r="G105" s="111">
        <v>1</v>
      </c>
      <c r="H105" s="2">
        <v>9611</v>
      </c>
      <c r="I105" s="6" t="s">
        <v>162</v>
      </c>
      <c r="J105" s="14">
        <v>625</v>
      </c>
      <c r="K105" s="1"/>
      <c r="L105" s="1" t="e">
        <f>J105-#REF!</f>
        <v>#REF!</v>
      </c>
      <c r="M105" s="4"/>
    </row>
    <row r="106" spans="1:13" x14ac:dyDescent="0.25">
      <c r="A106" s="23">
        <v>51</v>
      </c>
      <c r="B106" s="23"/>
      <c r="C106" s="24">
        <v>81</v>
      </c>
      <c r="D106" s="24">
        <v>14</v>
      </c>
      <c r="E106" s="30" t="s">
        <v>46</v>
      </c>
      <c r="F106" s="14" t="s">
        <v>8</v>
      </c>
      <c r="G106" s="111">
        <v>1</v>
      </c>
      <c r="H106" s="2">
        <v>9611</v>
      </c>
      <c r="I106" s="6" t="s">
        <v>163</v>
      </c>
      <c r="J106" s="14">
        <v>625</v>
      </c>
      <c r="K106" s="1"/>
      <c r="L106" s="1" t="e">
        <f>J106-#REF!</f>
        <v>#REF!</v>
      </c>
      <c r="M106" s="4"/>
    </row>
    <row r="107" spans="1:13" x14ac:dyDescent="0.25">
      <c r="A107" s="23">
        <v>52</v>
      </c>
      <c r="B107" s="23"/>
      <c r="C107" s="24">
        <v>82</v>
      </c>
      <c r="D107" s="24">
        <v>15</v>
      </c>
      <c r="E107" s="30" t="s">
        <v>46</v>
      </c>
      <c r="F107" s="14" t="s">
        <v>8</v>
      </c>
      <c r="G107" s="111">
        <v>1</v>
      </c>
      <c r="H107" s="2">
        <v>9611</v>
      </c>
      <c r="I107" s="31" t="s">
        <v>72</v>
      </c>
      <c r="J107" s="14">
        <v>625</v>
      </c>
      <c r="K107" s="1"/>
      <c r="L107" s="1" t="e">
        <f>J107-#REF!</f>
        <v>#REF!</v>
      </c>
      <c r="M107" s="4"/>
    </row>
    <row r="108" spans="1:13" x14ac:dyDescent="0.25">
      <c r="A108" s="25">
        <v>54</v>
      </c>
      <c r="B108" s="23"/>
      <c r="C108" s="24">
        <v>83</v>
      </c>
      <c r="D108" s="24">
        <v>16</v>
      </c>
      <c r="E108" s="30" t="s">
        <v>46</v>
      </c>
      <c r="F108" s="14" t="s">
        <v>8</v>
      </c>
      <c r="G108" s="111">
        <v>1</v>
      </c>
      <c r="H108" s="2">
        <v>9611</v>
      </c>
      <c r="I108" s="31" t="s">
        <v>164</v>
      </c>
      <c r="J108" s="14">
        <v>625</v>
      </c>
      <c r="K108" s="1"/>
      <c r="L108" s="1" t="e">
        <f>J108-#REF!</f>
        <v>#REF!</v>
      </c>
      <c r="M108" s="4"/>
    </row>
    <row r="109" spans="1:13" ht="15.75" customHeight="1" x14ac:dyDescent="0.25">
      <c r="A109" s="23">
        <v>55</v>
      </c>
      <c r="B109" s="23"/>
      <c r="C109" s="24">
        <v>84</v>
      </c>
      <c r="D109" s="24">
        <v>17</v>
      </c>
      <c r="E109" s="59" t="s">
        <v>265</v>
      </c>
      <c r="F109" s="14" t="s">
        <v>8</v>
      </c>
      <c r="G109" s="111">
        <v>1</v>
      </c>
      <c r="H109" s="2">
        <v>932</v>
      </c>
      <c r="I109" s="16" t="s">
        <v>165</v>
      </c>
      <c r="J109" s="14">
        <v>625</v>
      </c>
      <c r="K109" s="1"/>
      <c r="L109" s="1" t="e">
        <f>J109-#REF!</f>
        <v>#REF!</v>
      </c>
      <c r="M109" s="4"/>
    </row>
    <row r="110" spans="1:13" x14ac:dyDescent="0.25">
      <c r="A110" s="23">
        <v>56</v>
      </c>
      <c r="B110" s="23"/>
      <c r="C110" s="24">
        <v>85</v>
      </c>
      <c r="D110" s="24">
        <v>18</v>
      </c>
      <c r="E110" s="140" t="s">
        <v>46</v>
      </c>
      <c r="F110" s="141" t="s">
        <v>8</v>
      </c>
      <c r="G110" s="142">
        <v>1</v>
      </c>
      <c r="H110" s="142">
        <v>9611</v>
      </c>
      <c r="I110" s="125" t="s">
        <v>58</v>
      </c>
      <c r="J110" s="14">
        <v>625</v>
      </c>
      <c r="K110" s="1"/>
      <c r="L110" s="1" t="e">
        <f>J110-#REF!</f>
        <v>#REF!</v>
      </c>
      <c r="M110" s="4"/>
    </row>
    <row r="111" spans="1:13" x14ac:dyDescent="0.25">
      <c r="A111" s="25">
        <v>58</v>
      </c>
      <c r="B111" s="1"/>
      <c r="C111" s="24">
        <v>87</v>
      </c>
      <c r="D111" s="24">
        <v>19</v>
      </c>
      <c r="E111" s="30" t="s">
        <v>46</v>
      </c>
      <c r="F111" s="14" t="s">
        <v>8</v>
      </c>
      <c r="G111" s="14">
        <v>1</v>
      </c>
      <c r="H111" s="2">
        <v>932</v>
      </c>
      <c r="I111" s="16" t="s">
        <v>166</v>
      </c>
      <c r="J111" s="14">
        <v>625</v>
      </c>
      <c r="K111" s="1"/>
      <c r="L111" s="1" t="e">
        <f>J111-#REF!</f>
        <v>#REF!</v>
      </c>
      <c r="M111" s="4"/>
    </row>
    <row r="112" spans="1:13" x14ac:dyDescent="0.25">
      <c r="A112" s="23">
        <v>61</v>
      </c>
      <c r="B112" s="25"/>
      <c r="C112" s="24">
        <v>88</v>
      </c>
      <c r="D112" s="24">
        <v>20</v>
      </c>
      <c r="E112" s="30" t="s">
        <v>46</v>
      </c>
      <c r="F112" s="14" t="s">
        <v>8</v>
      </c>
      <c r="G112" s="14">
        <v>1</v>
      </c>
      <c r="H112" s="2">
        <v>932</v>
      </c>
      <c r="I112" s="13" t="s">
        <v>167</v>
      </c>
      <c r="J112" s="14">
        <v>625</v>
      </c>
      <c r="K112" s="1"/>
      <c r="L112" s="1" t="e">
        <f>J112-#REF!</f>
        <v>#REF!</v>
      </c>
      <c r="M112" s="4"/>
    </row>
    <row r="113" spans="1:20" ht="16.5" x14ac:dyDescent="0.25">
      <c r="A113" s="25"/>
      <c r="B113" s="23"/>
      <c r="C113" s="67"/>
      <c r="D113" s="67"/>
      <c r="E113" s="103"/>
      <c r="F113" s="85"/>
      <c r="G113" s="86">
        <f>SUM(G93:G112)</f>
        <v>20</v>
      </c>
      <c r="H113" s="86">
        <v>0</v>
      </c>
      <c r="I113" s="86">
        <f t="shared" ref="I113:J113" si="9">SUM(I93:I112)</f>
        <v>0</v>
      </c>
      <c r="J113" s="86">
        <f t="shared" si="9"/>
        <v>12500</v>
      </c>
      <c r="K113" s="1"/>
      <c r="L113" s="1"/>
      <c r="M113" s="4"/>
    </row>
    <row r="114" spans="1:20" x14ac:dyDescent="0.25">
      <c r="A114" s="25"/>
      <c r="B114" s="23"/>
      <c r="C114" s="273" t="s">
        <v>244</v>
      </c>
      <c r="D114" s="274"/>
      <c r="E114" s="274"/>
      <c r="F114" s="274"/>
      <c r="G114" s="274"/>
      <c r="H114" s="274"/>
      <c r="I114" s="274"/>
      <c r="J114" s="275"/>
      <c r="K114" s="1"/>
      <c r="L114" s="1"/>
      <c r="M114" s="4"/>
    </row>
    <row r="115" spans="1:20" x14ac:dyDescent="0.25">
      <c r="A115" s="23">
        <v>71</v>
      </c>
      <c r="B115" s="25"/>
      <c r="C115" s="24">
        <v>89</v>
      </c>
      <c r="D115" s="24">
        <v>1</v>
      </c>
      <c r="E115" s="26" t="s">
        <v>266</v>
      </c>
      <c r="F115" s="15" t="s">
        <v>30</v>
      </c>
      <c r="G115" s="14">
        <v>1</v>
      </c>
      <c r="H115" s="14">
        <v>722</v>
      </c>
      <c r="I115" s="20" t="s">
        <v>168</v>
      </c>
      <c r="J115" s="11">
        <v>670</v>
      </c>
      <c r="K115" s="1"/>
      <c r="L115" s="1" t="e">
        <f>J115-#REF!</f>
        <v>#REF!</v>
      </c>
      <c r="M115" s="4" t="s">
        <v>2</v>
      </c>
    </row>
    <row r="116" spans="1:20" x14ac:dyDescent="0.25">
      <c r="A116" s="23">
        <v>73</v>
      </c>
      <c r="B116" s="23"/>
      <c r="C116" s="24">
        <v>90</v>
      </c>
      <c r="D116" s="24">
        <v>2</v>
      </c>
      <c r="E116" s="13" t="s">
        <v>47</v>
      </c>
      <c r="F116" s="14" t="s">
        <v>36</v>
      </c>
      <c r="G116" s="111">
        <v>1</v>
      </c>
      <c r="H116" s="2">
        <v>932</v>
      </c>
      <c r="I116" s="20" t="s">
        <v>169</v>
      </c>
      <c r="J116" s="11">
        <v>660</v>
      </c>
      <c r="K116" s="1"/>
      <c r="L116" s="1" t="e">
        <f>J116-#REF!</f>
        <v>#REF!</v>
      </c>
      <c r="M116" s="4"/>
    </row>
    <row r="117" spans="1:20" x14ac:dyDescent="0.25">
      <c r="A117" s="25">
        <v>74</v>
      </c>
      <c r="B117" s="1"/>
      <c r="C117" s="24">
        <v>91</v>
      </c>
      <c r="D117" s="24">
        <v>3</v>
      </c>
      <c r="E117" s="13" t="s">
        <v>170</v>
      </c>
      <c r="F117" s="14" t="s">
        <v>31</v>
      </c>
      <c r="G117" s="14">
        <v>1</v>
      </c>
      <c r="H117" s="14">
        <v>722</v>
      </c>
      <c r="I117" s="20" t="s">
        <v>171</v>
      </c>
      <c r="J117" s="11">
        <v>660</v>
      </c>
      <c r="K117" s="1"/>
      <c r="L117" s="1" t="e">
        <f>J117-#REF!</f>
        <v>#REF!</v>
      </c>
      <c r="M117" s="4"/>
      <c r="T117" s="21" t="s">
        <v>2</v>
      </c>
    </row>
    <row r="118" spans="1:20" ht="15.75" x14ac:dyDescent="0.25">
      <c r="A118" s="25"/>
      <c r="B118" s="1"/>
      <c r="C118" s="24">
        <v>92</v>
      </c>
      <c r="D118" s="24">
        <v>4</v>
      </c>
      <c r="E118" s="13" t="s">
        <v>172</v>
      </c>
      <c r="F118" s="11"/>
      <c r="G118" s="11">
        <v>1</v>
      </c>
      <c r="H118" s="11">
        <v>722</v>
      </c>
      <c r="I118" s="114" t="s">
        <v>173</v>
      </c>
      <c r="J118" s="11">
        <v>650</v>
      </c>
      <c r="K118" s="1"/>
      <c r="L118" s="1" t="e">
        <f>J118-#REF!</f>
        <v>#REF!</v>
      </c>
      <c r="M118" s="4"/>
    </row>
    <row r="119" spans="1:20" s="147" customFormat="1" x14ac:dyDescent="0.25">
      <c r="A119" s="25"/>
      <c r="B119" s="1"/>
      <c r="C119" s="24"/>
      <c r="D119" s="24">
        <v>5</v>
      </c>
      <c r="E119" s="10" t="s">
        <v>142</v>
      </c>
      <c r="F119" s="115" t="s">
        <v>8</v>
      </c>
      <c r="G119" s="115">
        <v>1</v>
      </c>
      <c r="H119" s="7">
        <v>932</v>
      </c>
      <c r="I119" s="20" t="s">
        <v>174</v>
      </c>
      <c r="J119" s="115">
        <v>650</v>
      </c>
      <c r="K119" s="1"/>
      <c r="L119" s="1"/>
      <c r="M119" s="4"/>
    </row>
    <row r="120" spans="1:20" x14ac:dyDescent="0.25">
      <c r="A120" s="23">
        <v>75</v>
      </c>
      <c r="B120" s="1"/>
      <c r="C120" s="24">
        <v>93</v>
      </c>
      <c r="D120" s="24">
        <v>5</v>
      </c>
      <c r="E120" s="138" t="s">
        <v>142</v>
      </c>
      <c r="F120" s="115" t="s">
        <v>8</v>
      </c>
      <c r="G120" s="115">
        <v>1</v>
      </c>
      <c r="H120" s="7">
        <v>932</v>
      </c>
      <c r="I120" s="159" t="s">
        <v>58</v>
      </c>
      <c r="J120" s="115">
        <v>640</v>
      </c>
      <c r="K120" s="1"/>
      <c r="L120" s="1" t="e">
        <f>J120-#REF!</f>
        <v>#REF!</v>
      </c>
      <c r="M120" s="4"/>
    </row>
    <row r="121" spans="1:20" s="48" customFormat="1" ht="16.5" x14ac:dyDescent="0.25">
      <c r="A121" s="49"/>
      <c r="B121" s="1"/>
      <c r="C121" s="67"/>
      <c r="D121" s="67"/>
      <c r="E121" s="81"/>
      <c r="F121" s="78"/>
      <c r="G121" s="84">
        <f>SUM(G115:G120)</f>
        <v>6</v>
      </c>
      <c r="H121" s="84">
        <v>0</v>
      </c>
      <c r="I121" s="84">
        <f>SUM(I115:I120)</f>
        <v>0</v>
      </c>
      <c r="J121" s="84">
        <f>SUM(J115:J120)</f>
        <v>3930</v>
      </c>
      <c r="K121" s="1"/>
      <c r="L121" s="1"/>
      <c r="M121" s="4"/>
    </row>
    <row r="122" spans="1:20" x14ac:dyDescent="0.25">
      <c r="A122" s="25"/>
      <c r="B122" s="23"/>
      <c r="C122" s="273" t="s">
        <v>197</v>
      </c>
      <c r="D122" s="274"/>
      <c r="E122" s="274"/>
      <c r="F122" s="274"/>
      <c r="G122" s="274"/>
      <c r="H122" s="274"/>
      <c r="I122" s="274"/>
      <c r="J122" s="275"/>
      <c r="K122" s="1"/>
      <c r="L122" s="1"/>
      <c r="M122" s="4"/>
    </row>
    <row r="123" spans="1:20" x14ac:dyDescent="0.25">
      <c r="A123" s="23">
        <v>92</v>
      </c>
      <c r="B123" s="1"/>
      <c r="C123" s="24">
        <v>94</v>
      </c>
      <c r="D123" s="24">
        <v>1</v>
      </c>
      <c r="E123" s="306" t="s">
        <v>192</v>
      </c>
      <c r="F123" s="289" t="s">
        <v>32</v>
      </c>
      <c r="G123" s="111">
        <v>1</v>
      </c>
      <c r="H123" s="14">
        <v>5169</v>
      </c>
      <c r="I123" s="13" t="s">
        <v>177</v>
      </c>
      <c r="J123" s="11">
        <v>360</v>
      </c>
      <c r="K123" s="1"/>
      <c r="L123" s="1" t="e">
        <f>J123-#REF!</f>
        <v>#REF!</v>
      </c>
      <c r="M123" s="4"/>
    </row>
    <row r="124" spans="1:20" ht="14.25" customHeight="1" x14ac:dyDescent="0.25">
      <c r="A124" s="23">
        <v>93</v>
      </c>
      <c r="B124" s="1"/>
      <c r="C124" s="24">
        <v>95</v>
      </c>
      <c r="D124" s="24">
        <v>2</v>
      </c>
      <c r="E124" s="307"/>
      <c r="F124" s="290"/>
      <c r="G124" s="111">
        <v>1</v>
      </c>
      <c r="H124" s="14">
        <v>5169</v>
      </c>
      <c r="I124" s="13" t="s">
        <v>178</v>
      </c>
      <c r="J124" s="11">
        <v>360</v>
      </c>
      <c r="K124" s="1"/>
      <c r="L124" s="1" t="e">
        <f>J124-#REF!</f>
        <v>#REF!</v>
      </c>
      <c r="M124" s="4"/>
    </row>
    <row r="125" spans="1:20" x14ac:dyDescent="0.25">
      <c r="A125" s="25">
        <v>94</v>
      </c>
      <c r="B125" s="1"/>
      <c r="C125" s="24">
        <v>96</v>
      </c>
      <c r="D125" s="24">
        <v>3</v>
      </c>
      <c r="E125" s="307"/>
      <c r="F125" s="290"/>
      <c r="G125" s="111">
        <v>1</v>
      </c>
      <c r="H125" s="14">
        <v>5169</v>
      </c>
      <c r="I125" s="13" t="s">
        <v>179</v>
      </c>
      <c r="J125" s="11">
        <v>360</v>
      </c>
      <c r="K125" s="1"/>
      <c r="L125" s="1" t="e">
        <f>J125-#REF!</f>
        <v>#REF!</v>
      </c>
      <c r="M125" s="4"/>
    </row>
    <row r="126" spans="1:20" x14ac:dyDescent="0.25">
      <c r="A126" s="23">
        <v>95</v>
      </c>
      <c r="B126" s="1"/>
      <c r="C126" s="24">
        <v>97</v>
      </c>
      <c r="D126" s="24">
        <v>4</v>
      </c>
      <c r="E126" s="308"/>
      <c r="F126" s="291"/>
      <c r="G126" s="111">
        <v>1</v>
      </c>
      <c r="H126" s="14">
        <v>5169</v>
      </c>
      <c r="I126" s="33" t="s">
        <v>180</v>
      </c>
      <c r="J126" s="11">
        <v>360</v>
      </c>
      <c r="K126" s="1"/>
      <c r="L126" s="1" t="e">
        <f>J126-#REF!</f>
        <v>#REF!</v>
      </c>
      <c r="M126" s="4"/>
    </row>
    <row r="127" spans="1:20" x14ac:dyDescent="0.25">
      <c r="A127" s="23">
        <v>96</v>
      </c>
      <c r="B127" s="1"/>
      <c r="C127" s="24">
        <v>98</v>
      </c>
      <c r="D127" s="24">
        <v>5</v>
      </c>
      <c r="E127" s="306" t="s">
        <v>193</v>
      </c>
      <c r="F127" s="34"/>
      <c r="G127" s="111">
        <v>1</v>
      </c>
      <c r="H127" s="14">
        <v>5169</v>
      </c>
      <c r="I127" s="16" t="s">
        <v>181</v>
      </c>
      <c r="J127" s="11">
        <v>360</v>
      </c>
      <c r="K127" s="1"/>
      <c r="L127" s="1"/>
      <c r="M127" s="4"/>
    </row>
    <row r="128" spans="1:20" x14ac:dyDescent="0.25">
      <c r="A128" s="23">
        <v>97</v>
      </c>
      <c r="B128" s="1"/>
      <c r="C128" s="24">
        <v>99</v>
      </c>
      <c r="D128" s="24">
        <v>6</v>
      </c>
      <c r="E128" s="307"/>
      <c r="F128" s="34"/>
      <c r="G128" s="111">
        <v>1</v>
      </c>
      <c r="H128" s="14">
        <v>5169</v>
      </c>
      <c r="I128" s="16" t="s">
        <v>182</v>
      </c>
      <c r="J128" s="11">
        <v>360</v>
      </c>
      <c r="K128" s="1"/>
      <c r="L128" s="1"/>
      <c r="M128" s="4"/>
    </row>
    <row r="129" spans="1:13" x14ac:dyDescent="0.25">
      <c r="A129" s="25">
        <v>98</v>
      </c>
      <c r="B129" s="1"/>
      <c r="C129" s="24">
        <v>100</v>
      </c>
      <c r="D129" s="24">
        <v>7</v>
      </c>
      <c r="E129" s="307"/>
      <c r="F129" s="34"/>
      <c r="G129" s="111">
        <v>1</v>
      </c>
      <c r="H129" s="14">
        <v>5169</v>
      </c>
      <c r="I129" s="13" t="s">
        <v>183</v>
      </c>
      <c r="J129" s="11">
        <v>360</v>
      </c>
      <c r="K129" s="1"/>
      <c r="L129" s="1"/>
      <c r="M129" s="4"/>
    </row>
    <row r="130" spans="1:13" x14ac:dyDescent="0.25">
      <c r="A130" s="23">
        <v>99</v>
      </c>
      <c r="B130" s="1"/>
      <c r="C130" s="24">
        <v>101</v>
      </c>
      <c r="D130" s="24">
        <v>8</v>
      </c>
      <c r="E130" s="308"/>
      <c r="F130" s="34"/>
      <c r="G130" s="111">
        <v>1</v>
      </c>
      <c r="H130" s="14">
        <v>5169</v>
      </c>
      <c r="I130" s="16" t="s">
        <v>184</v>
      </c>
      <c r="J130" s="11">
        <v>360</v>
      </c>
      <c r="K130" s="1"/>
      <c r="L130" s="1"/>
      <c r="M130" s="4"/>
    </row>
    <row r="131" spans="1:13" x14ac:dyDescent="0.25">
      <c r="A131" s="23">
        <v>100</v>
      </c>
      <c r="B131" s="1"/>
      <c r="C131" s="24">
        <v>102</v>
      </c>
      <c r="D131" s="24">
        <v>9</v>
      </c>
      <c r="E131" s="289" t="s">
        <v>194</v>
      </c>
      <c r="F131" s="34"/>
      <c r="G131" s="14">
        <v>1</v>
      </c>
      <c r="H131" s="14">
        <v>5169</v>
      </c>
      <c r="I131" s="13" t="s">
        <v>279</v>
      </c>
      <c r="J131" s="11">
        <v>360</v>
      </c>
      <c r="K131" s="1"/>
      <c r="L131" s="1" t="e">
        <f>J131-#REF!</f>
        <v>#REF!</v>
      </c>
      <c r="M131" s="4"/>
    </row>
    <row r="132" spans="1:13" x14ac:dyDescent="0.25">
      <c r="A132" s="23">
        <v>101</v>
      </c>
      <c r="B132" s="1"/>
      <c r="C132" s="24">
        <v>103</v>
      </c>
      <c r="D132" s="24">
        <v>10</v>
      </c>
      <c r="E132" s="290"/>
      <c r="F132" s="292"/>
      <c r="G132" s="14">
        <v>1</v>
      </c>
      <c r="H132" s="14">
        <v>5169</v>
      </c>
      <c r="I132" s="145" t="s">
        <v>252</v>
      </c>
      <c r="J132" s="11">
        <v>360</v>
      </c>
      <c r="K132" s="1"/>
      <c r="L132" s="1" t="e">
        <f>J132-#REF!</f>
        <v>#REF!</v>
      </c>
      <c r="M132" s="4"/>
    </row>
    <row r="133" spans="1:13" x14ac:dyDescent="0.25">
      <c r="A133" s="25">
        <v>102</v>
      </c>
      <c r="B133" s="1"/>
      <c r="C133" s="24">
        <v>104</v>
      </c>
      <c r="D133" s="24">
        <v>11</v>
      </c>
      <c r="E133" s="291"/>
      <c r="F133" s="292"/>
      <c r="G133" s="14">
        <v>1</v>
      </c>
      <c r="H133" s="14">
        <v>5169</v>
      </c>
      <c r="I133" s="13" t="s">
        <v>198</v>
      </c>
      <c r="J133" s="11">
        <v>360</v>
      </c>
      <c r="K133" s="1"/>
      <c r="L133" s="1" t="e">
        <f>J133-#REF!</f>
        <v>#REF!</v>
      </c>
      <c r="M133" s="4"/>
    </row>
    <row r="134" spans="1:13" s="110" customFormat="1" x14ac:dyDescent="0.25">
      <c r="A134" s="25"/>
      <c r="B134" s="1"/>
      <c r="C134" s="24">
        <v>105</v>
      </c>
      <c r="D134" s="24">
        <v>12</v>
      </c>
      <c r="E134" s="54" t="s">
        <v>48</v>
      </c>
      <c r="F134" s="109"/>
      <c r="G134" s="14">
        <v>1</v>
      </c>
      <c r="H134" s="14">
        <v>5169</v>
      </c>
      <c r="I134" s="13" t="s">
        <v>176</v>
      </c>
      <c r="J134" s="157">
        <v>540</v>
      </c>
      <c r="K134" s="1"/>
      <c r="L134" s="1"/>
      <c r="M134" s="4"/>
    </row>
    <row r="135" spans="1:13" x14ac:dyDescent="0.25">
      <c r="A135" s="23">
        <v>105</v>
      </c>
      <c r="B135" s="1"/>
      <c r="C135" s="24">
        <v>106</v>
      </c>
      <c r="D135" s="24">
        <v>13</v>
      </c>
      <c r="E135" s="297" t="s">
        <v>195</v>
      </c>
      <c r="F135" s="293"/>
      <c r="G135" s="111">
        <v>1</v>
      </c>
      <c r="H135" s="14">
        <v>5169</v>
      </c>
      <c r="I135" s="16" t="s">
        <v>185</v>
      </c>
      <c r="J135" s="11">
        <v>360</v>
      </c>
      <c r="K135" s="1"/>
      <c r="L135" s="1" t="e">
        <f>J135-#REF!</f>
        <v>#REF!</v>
      </c>
      <c r="M135" s="4"/>
    </row>
    <row r="136" spans="1:13" x14ac:dyDescent="0.25">
      <c r="A136" s="25">
        <v>106</v>
      </c>
      <c r="B136" s="1"/>
      <c r="C136" s="24">
        <v>107</v>
      </c>
      <c r="D136" s="24">
        <v>14</v>
      </c>
      <c r="E136" s="298"/>
      <c r="F136" s="293"/>
      <c r="G136" s="111">
        <v>1</v>
      </c>
      <c r="H136" s="14">
        <v>5169</v>
      </c>
      <c r="I136" s="16" t="s">
        <v>186</v>
      </c>
      <c r="J136" s="11">
        <v>360</v>
      </c>
      <c r="K136" s="1"/>
      <c r="L136" s="1" t="e">
        <f>J136-#REF!</f>
        <v>#REF!</v>
      </c>
      <c r="M136" s="4"/>
    </row>
    <row r="137" spans="1:13" x14ac:dyDescent="0.25">
      <c r="A137" s="23">
        <v>107</v>
      </c>
      <c r="B137" s="1"/>
      <c r="C137" s="24">
        <v>108</v>
      </c>
      <c r="D137" s="24">
        <v>15</v>
      </c>
      <c r="E137" s="299"/>
      <c r="F137" s="284"/>
      <c r="G137" s="111">
        <v>1</v>
      </c>
      <c r="H137" s="14">
        <v>5169</v>
      </c>
      <c r="I137" s="16" t="s">
        <v>187</v>
      </c>
      <c r="J137" s="11">
        <v>360</v>
      </c>
      <c r="K137" s="1"/>
      <c r="L137" s="1" t="e">
        <f>J137-#REF!</f>
        <v>#REF!</v>
      </c>
      <c r="M137" s="4"/>
    </row>
    <row r="138" spans="1:13" x14ac:dyDescent="0.25">
      <c r="A138" s="23">
        <v>108</v>
      </c>
      <c r="B138" s="1"/>
      <c r="C138" s="24">
        <v>109</v>
      </c>
      <c r="D138" s="24">
        <v>16</v>
      </c>
      <c r="E138" s="297" t="s">
        <v>196</v>
      </c>
      <c r="F138" s="294" t="s">
        <v>40</v>
      </c>
      <c r="G138" s="18">
        <v>1</v>
      </c>
      <c r="H138" s="14">
        <v>5169</v>
      </c>
      <c r="I138" s="13" t="s">
        <v>188</v>
      </c>
      <c r="J138" s="11">
        <v>360</v>
      </c>
      <c r="K138" s="1"/>
      <c r="L138" s="1" t="e">
        <f>J138-#REF!</f>
        <v>#REF!</v>
      </c>
      <c r="M138" s="4"/>
    </row>
    <row r="139" spans="1:13" x14ac:dyDescent="0.25">
      <c r="A139" s="23">
        <v>109</v>
      </c>
      <c r="B139" s="1"/>
      <c r="C139" s="24">
        <v>110</v>
      </c>
      <c r="D139" s="24">
        <v>17</v>
      </c>
      <c r="E139" s="298"/>
      <c r="F139" s="295"/>
      <c r="G139" s="18">
        <v>1</v>
      </c>
      <c r="H139" s="14">
        <v>5169</v>
      </c>
      <c r="I139" s="13" t="s">
        <v>189</v>
      </c>
      <c r="J139" s="11">
        <v>360</v>
      </c>
      <c r="K139" s="1"/>
      <c r="L139" s="1" t="e">
        <f>J139-#REF!</f>
        <v>#REF!</v>
      </c>
      <c r="M139" s="4"/>
    </row>
    <row r="140" spans="1:13" x14ac:dyDescent="0.25">
      <c r="A140" s="25">
        <v>110</v>
      </c>
      <c r="B140" s="1"/>
      <c r="C140" s="24">
        <v>111</v>
      </c>
      <c r="D140" s="24">
        <v>18</v>
      </c>
      <c r="E140" s="298"/>
      <c r="F140" s="295"/>
      <c r="G140" s="18">
        <v>1</v>
      </c>
      <c r="H140" s="14">
        <v>5169</v>
      </c>
      <c r="I140" s="13" t="s">
        <v>190</v>
      </c>
      <c r="J140" s="11">
        <v>360</v>
      </c>
      <c r="K140" s="1"/>
      <c r="L140" s="1" t="e">
        <f>J140-#REF!</f>
        <v>#REF!</v>
      </c>
      <c r="M140" s="4"/>
    </row>
    <row r="141" spans="1:13" x14ac:dyDescent="0.25">
      <c r="A141" s="23">
        <v>111</v>
      </c>
      <c r="B141" s="1"/>
      <c r="C141" s="24">
        <v>112</v>
      </c>
      <c r="D141" s="24">
        <v>19</v>
      </c>
      <c r="E141" s="299"/>
      <c r="F141" s="296"/>
      <c r="G141" s="18">
        <v>1</v>
      </c>
      <c r="H141" s="14">
        <v>5169</v>
      </c>
      <c r="I141" s="13" t="s">
        <v>191</v>
      </c>
      <c r="J141" s="11">
        <v>360</v>
      </c>
      <c r="K141" s="1"/>
      <c r="L141" s="1" t="e">
        <f>J141-#REF!</f>
        <v>#REF!</v>
      </c>
      <c r="M141" s="4"/>
    </row>
    <row r="142" spans="1:13" s="46" customFormat="1" ht="16.5" x14ac:dyDescent="0.25">
      <c r="A142" s="47"/>
      <c r="B142" s="1"/>
      <c r="C142" s="24">
        <v>113</v>
      </c>
      <c r="D142" s="24">
        <v>20</v>
      </c>
      <c r="E142" s="13" t="s">
        <v>121</v>
      </c>
      <c r="F142" s="55"/>
      <c r="G142" s="120">
        <v>1</v>
      </c>
      <c r="H142" s="14">
        <v>5169</v>
      </c>
      <c r="I142" s="136" t="s">
        <v>58</v>
      </c>
      <c r="J142" s="11">
        <v>360</v>
      </c>
      <c r="K142" s="1"/>
      <c r="L142" s="1" t="e">
        <f>J142-#REF!</f>
        <v>#REF!</v>
      </c>
      <c r="M142" s="4"/>
    </row>
    <row r="143" spans="1:13" s="48" customFormat="1" ht="16.5" x14ac:dyDescent="0.25">
      <c r="A143" s="49"/>
      <c r="B143" s="1"/>
      <c r="C143" s="67"/>
      <c r="D143" s="67"/>
      <c r="E143" s="87"/>
      <c r="F143" s="88"/>
      <c r="G143" s="60">
        <f>SUM(G123:G142)</f>
        <v>20</v>
      </c>
      <c r="H143" s="60">
        <v>0</v>
      </c>
      <c r="I143" s="60">
        <f t="shared" ref="I143:J143" si="10">SUM(I123:I142)</f>
        <v>0</v>
      </c>
      <c r="J143" s="60">
        <f t="shared" si="10"/>
        <v>7380</v>
      </c>
      <c r="K143" s="1"/>
      <c r="L143" s="1"/>
      <c r="M143" s="4"/>
    </row>
    <row r="144" spans="1:13" ht="21" customHeight="1" x14ac:dyDescent="0.25">
      <c r="A144" s="23"/>
      <c r="B144" s="23"/>
      <c r="C144" s="273" t="s">
        <v>271</v>
      </c>
      <c r="D144" s="274"/>
      <c r="E144" s="274"/>
      <c r="F144" s="274"/>
      <c r="G144" s="274"/>
      <c r="H144" s="274"/>
      <c r="I144" s="274"/>
      <c r="J144" s="275"/>
      <c r="K144" s="1"/>
      <c r="L144" s="1"/>
      <c r="M144" s="4"/>
    </row>
    <row r="145" spans="1:18" x14ac:dyDescent="0.25">
      <c r="A145" s="23">
        <v>88</v>
      </c>
      <c r="B145" s="25"/>
      <c r="C145" s="24">
        <v>114</v>
      </c>
      <c r="D145" s="24">
        <v>1</v>
      </c>
      <c r="E145" s="297" t="s">
        <v>194</v>
      </c>
      <c r="F145" s="37"/>
      <c r="G145" s="111">
        <v>1</v>
      </c>
      <c r="H145" s="2">
        <v>9132</v>
      </c>
      <c r="I145" s="16" t="s">
        <v>199</v>
      </c>
      <c r="J145" s="11">
        <v>420</v>
      </c>
      <c r="K145" s="1"/>
      <c r="L145" s="1" t="e">
        <f>J145-#REF!</f>
        <v>#REF!</v>
      </c>
      <c r="M145" s="4"/>
    </row>
    <row r="146" spans="1:18" x14ac:dyDescent="0.25">
      <c r="A146" s="23">
        <v>85</v>
      </c>
      <c r="B146" s="25"/>
      <c r="C146" s="24">
        <v>115</v>
      </c>
      <c r="D146" s="24">
        <v>2</v>
      </c>
      <c r="E146" s="298"/>
      <c r="F146" s="35" t="s">
        <v>38</v>
      </c>
      <c r="G146" s="111">
        <v>1</v>
      </c>
      <c r="H146" s="2">
        <v>9132</v>
      </c>
      <c r="I146" s="36" t="s">
        <v>200</v>
      </c>
      <c r="J146" s="11">
        <v>420</v>
      </c>
      <c r="K146" s="1"/>
      <c r="L146" s="1" t="e">
        <f>J146-#REF!</f>
        <v>#REF!</v>
      </c>
      <c r="M146" s="4"/>
    </row>
    <row r="147" spans="1:18" x14ac:dyDescent="0.25">
      <c r="A147" s="25">
        <v>86</v>
      </c>
      <c r="B147" s="23"/>
      <c r="C147" s="24">
        <v>116</v>
      </c>
      <c r="D147" s="24">
        <v>3</v>
      </c>
      <c r="E147" s="298"/>
      <c r="F147" s="34"/>
      <c r="G147" s="111">
        <v>1</v>
      </c>
      <c r="H147" s="2">
        <v>9132</v>
      </c>
      <c r="I147" s="16" t="s">
        <v>201</v>
      </c>
      <c r="J147" s="11">
        <v>420</v>
      </c>
      <c r="K147" s="1"/>
      <c r="L147" s="1" t="e">
        <f>J147-#REF!</f>
        <v>#REF!</v>
      </c>
      <c r="M147" s="4"/>
    </row>
    <row r="148" spans="1:18" x14ac:dyDescent="0.25">
      <c r="A148" s="23">
        <v>87</v>
      </c>
      <c r="B148" s="23"/>
      <c r="C148" s="24">
        <v>117</v>
      </c>
      <c r="D148" s="24">
        <v>4</v>
      </c>
      <c r="E148" s="299"/>
      <c r="F148" s="34"/>
      <c r="G148" s="111">
        <v>1</v>
      </c>
      <c r="H148" s="2">
        <v>9132</v>
      </c>
      <c r="I148" s="16" t="s">
        <v>202</v>
      </c>
      <c r="J148" s="11">
        <v>420</v>
      </c>
      <c r="K148" s="1"/>
      <c r="L148" s="1" t="e">
        <f>J148-#REF!</f>
        <v>#REF!</v>
      </c>
      <c r="M148" s="4"/>
    </row>
    <row r="149" spans="1:18" x14ac:dyDescent="0.25">
      <c r="A149" s="23">
        <v>89</v>
      </c>
      <c r="B149" s="23"/>
      <c r="C149" s="24">
        <v>118</v>
      </c>
      <c r="D149" s="24">
        <v>5</v>
      </c>
      <c r="E149" s="297" t="s">
        <v>195</v>
      </c>
      <c r="F149" s="35" t="s">
        <v>39</v>
      </c>
      <c r="G149" s="111">
        <v>1</v>
      </c>
      <c r="H149" s="2">
        <v>9132</v>
      </c>
      <c r="I149" s="16" t="s">
        <v>203</v>
      </c>
      <c r="J149" s="11">
        <v>420</v>
      </c>
      <c r="K149" s="1"/>
      <c r="L149" s="1" t="e">
        <f>J149-#REF!</f>
        <v>#REF!</v>
      </c>
      <c r="M149" s="4"/>
    </row>
    <row r="150" spans="1:18" x14ac:dyDescent="0.25">
      <c r="A150" s="25">
        <v>90</v>
      </c>
      <c r="B150" s="23"/>
      <c r="C150" s="24">
        <v>119</v>
      </c>
      <c r="D150" s="24">
        <v>6</v>
      </c>
      <c r="E150" s="298"/>
      <c r="F150" s="34"/>
      <c r="G150" s="111">
        <v>1</v>
      </c>
      <c r="H150" s="57">
        <v>9132</v>
      </c>
      <c r="I150" s="56" t="s">
        <v>204</v>
      </c>
      <c r="J150" s="11">
        <v>420</v>
      </c>
      <c r="K150" s="1"/>
      <c r="L150" s="1" t="e">
        <f>J150-#REF!</f>
        <v>#REF!</v>
      </c>
      <c r="M150" s="4"/>
    </row>
    <row r="151" spans="1:18" s="104" customFormat="1" x14ac:dyDescent="0.25">
      <c r="A151" s="25"/>
      <c r="B151" s="105"/>
      <c r="C151" s="24">
        <v>120</v>
      </c>
      <c r="D151" s="24">
        <v>7</v>
      </c>
      <c r="E151" s="299"/>
      <c r="F151" s="58"/>
      <c r="G151" s="111">
        <v>1</v>
      </c>
      <c r="H151" s="105">
        <v>9132</v>
      </c>
      <c r="I151" s="16" t="s">
        <v>205</v>
      </c>
      <c r="J151" s="11">
        <v>420</v>
      </c>
      <c r="K151" s="1"/>
      <c r="L151" s="1"/>
      <c r="M151" s="4"/>
    </row>
    <row r="152" spans="1:18" ht="15.75" x14ac:dyDescent="0.25">
      <c r="A152" s="23">
        <v>91</v>
      </c>
      <c r="B152" s="23"/>
      <c r="C152" s="24">
        <v>121</v>
      </c>
      <c r="D152" s="24">
        <v>8</v>
      </c>
      <c r="E152" s="16" t="s">
        <v>193</v>
      </c>
      <c r="F152" s="58"/>
      <c r="G152" s="111">
        <v>1</v>
      </c>
      <c r="H152" s="49">
        <v>9132</v>
      </c>
      <c r="I152" s="116" t="s">
        <v>175</v>
      </c>
      <c r="J152" s="11">
        <v>420</v>
      </c>
      <c r="K152" s="1"/>
      <c r="L152" s="1" t="e">
        <f>J152-#REF!</f>
        <v>#REF!</v>
      </c>
      <c r="M152" s="4"/>
      <c r="R152" s="21" t="s">
        <v>2</v>
      </c>
    </row>
    <row r="153" spans="1:18" s="147" customFormat="1" ht="15.75" x14ac:dyDescent="0.25">
      <c r="A153" s="149"/>
      <c r="B153" s="149"/>
      <c r="C153" s="24"/>
      <c r="D153" s="24">
        <v>9</v>
      </c>
      <c r="E153" s="16" t="s">
        <v>192</v>
      </c>
      <c r="F153" s="58"/>
      <c r="G153" s="148">
        <v>1</v>
      </c>
      <c r="H153" s="149">
        <v>9132</v>
      </c>
      <c r="I153" s="116" t="s">
        <v>257</v>
      </c>
      <c r="J153" s="11">
        <v>420</v>
      </c>
      <c r="K153" s="4"/>
      <c r="L153" s="4"/>
      <c r="M153" s="4"/>
    </row>
    <row r="154" spans="1:18" s="110" customFormat="1" ht="15.75" x14ac:dyDescent="0.25">
      <c r="A154" s="112"/>
      <c r="B154" s="112"/>
      <c r="C154" s="24">
        <v>122</v>
      </c>
      <c r="D154" s="24">
        <v>10</v>
      </c>
      <c r="E154" s="16" t="s">
        <v>270</v>
      </c>
      <c r="F154" s="58"/>
      <c r="G154" s="111">
        <v>1</v>
      </c>
      <c r="H154" s="112">
        <v>9132</v>
      </c>
      <c r="I154" s="116" t="s">
        <v>272</v>
      </c>
      <c r="J154" s="11">
        <v>420</v>
      </c>
      <c r="K154" s="4"/>
      <c r="L154" s="4" t="e">
        <f>J154-#REF!</f>
        <v>#REF!</v>
      </c>
      <c r="M154" s="4"/>
    </row>
    <row r="155" spans="1:18" s="48" customFormat="1" ht="21" x14ac:dyDescent="0.25">
      <c r="A155" s="49"/>
      <c r="B155" s="49"/>
      <c r="C155" s="67"/>
      <c r="D155" s="67"/>
      <c r="E155" s="87"/>
      <c r="F155" s="89"/>
      <c r="G155" s="77">
        <f>SUM(G145:G154)</f>
        <v>10</v>
      </c>
      <c r="H155" s="77">
        <v>0</v>
      </c>
      <c r="I155" s="77">
        <f>SUM(I145:I154)</f>
        <v>0</v>
      </c>
      <c r="J155" s="77">
        <f>SUM(J145:J154)</f>
        <v>4200</v>
      </c>
      <c r="K155" s="4"/>
      <c r="L155" s="4"/>
      <c r="M155" s="4"/>
    </row>
    <row r="156" spans="1:18" s="48" customFormat="1" ht="21" x14ac:dyDescent="0.4">
      <c r="A156" s="49"/>
      <c r="B156" s="49"/>
      <c r="C156" s="24"/>
      <c r="D156" s="24"/>
      <c r="E156" s="61" t="s">
        <v>273</v>
      </c>
      <c r="F156" s="58"/>
      <c r="G156" s="62">
        <f t="shared" ref="G156:Q156" si="11">G8+G22+G31+G40+G48+G55+G66+G72+G84+G91+G113+G121+G143+G155</f>
        <v>124</v>
      </c>
      <c r="H156" s="62">
        <f t="shared" si="11"/>
        <v>0</v>
      </c>
      <c r="I156" s="62">
        <f t="shared" si="11"/>
        <v>0</v>
      </c>
      <c r="J156" s="62">
        <f t="shared" si="11"/>
        <v>78230</v>
      </c>
      <c r="K156" s="62">
        <f t="shared" si="11"/>
        <v>2780</v>
      </c>
      <c r="L156" s="62" t="e">
        <f t="shared" si="11"/>
        <v>#REF!</v>
      </c>
      <c r="M156" s="62">
        <f t="shared" si="11"/>
        <v>2780</v>
      </c>
      <c r="N156" s="62">
        <f t="shared" si="11"/>
        <v>0</v>
      </c>
      <c r="O156" s="62">
        <f t="shared" si="11"/>
        <v>0</v>
      </c>
      <c r="P156" s="62">
        <f t="shared" si="11"/>
        <v>0</v>
      </c>
      <c r="Q156" s="62">
        <f t="shared" si="11"/>
        <v>0</v>
      </c>
    </row>
    <row r="157" spans="1:18" ht="27" customHeight="1" x14ac:dyDescent="0.25">
      <c r="A157" s="23"/>
      <c r="B157" s="1"/>
      <c r="C157" s="288"/>
      <c r="D157" s="288"/>
      <c r="E157" s="288"/>
      <c r="F157" s="288"/>
      <c r="G157" s="288"/>
      <c r="H157" s="288"/>
      <c r="I157" s="288"/>
      <c r="J157" s="60"/>
      <c r="K157" s="18">
        <f>SUM(K5:K152)</f>
        <v>5560</v>
      </c>
      <c r="L157" s="18" t="e">
        <f>SUM(L5:L152)</f>
        <v>#REF!</v>
      </c>
      <c r="M157" s="18">
        <f>SUM(M5:M152)</f>
        <v>5560</v>
      </c>
      <c r="N157" s="18">
        <f>SUM(N5:N152)</f>
        <v>0</v>
      </c>
    </row>
    <row r="158" spans="1:18" ht="26.25" customHeight="1" x14ac:dyDescent="0.25">
      <c r="A158" s="23"/>
      <c r="B158" s="1"/>
      <c r="C158" s="285" t="s">
        <v>246</v>
      </c>
      <c r="D158" s="286"/>
      <c r="E158" s="286"/>
      <c r="F158" s="286"/>
      <c r="G158" s="286"/>
      <c r="H158" s="286"/>
      <c r="I158" s="286"/>
      <c r="J158" s="287"/>
      <c r="K158" s="1"/>
      <c r="L158" s="1"/>
      <c r="M158" s="4"/>
    </row>
    <row r="159" spans="1:18" ht="24" customHeight="1" x14ac:dyDescent="0.25">
      <c r="A159" s="23">
        <v>5</v>
      </c>
      <c r="B159" s="1"/>
      <c r="C159" s="24">
        <v>1</v>
      </c>
      <c r="D159" s="24">
        <v>1</v>
      </c>
      <c r="E159" s="121" t="s">
        <v>247</v>
      </c>
      <c r="F159" s="11" t="s">
        <v>26</v>
      </c>
      <c r="G159" s="11">
        <v>1</v>
      </c>
      <c r="H159" s="14">
        <v>9161</v>
      </c>
      <c r="I159" s="13" t="s">
        <v>219</v>
      </c>
      <c r="J159" s="158">
        <v>300</v>
      </c>
      <c r="K159" s="38">
        <v>250</v>
      </c>
      <c r="L159" s="38">
        <v>250</v>
      </c>
      <c r="M159" s="39">
        <v>250</v>
      </c>
    </row>
    <row r="160" spans="1:18" s="46" customFormat="1" ht="24" customHeight="1" x14ac:dyDescent="0.25">
      <c r="A160" s="47"/>
      <c r="B160" s="1"/>
      <c r="C160" s="24">
        <v>2</v>
      </c>
      <c r="D160" s="24">
        <v>2</v>
      </c>
      <c r="E160" s="121" t="s">
        <v>221</v>
      </c>
      <c r="F160" s="11" t="s">
        <v>6</v>
      </c>
      <c r="G160" s="14">
        <v>1</v>
      </c>
      <c r="H160" s="14">
        <v>7136</v>
      </c>
      <c r="I160" s="13" t="s">
        <v>220</v>
      </c>
      <c r="J160" s="158">
        <v>420</v>
      </c>
      <c r="K160" s="39"/>
      <c r="L160" s="39"/>
      <c r="M160" s="39"/>
    </row>
    <row r="161" spans="1:19" ht="24" customHeight="1" x14ac:dyDescent="0.25">
      <c r="A161" s="23"/>
      <c r="B161" s="1"/>
      <c r="C161" s="24">
        <v>3</v>
      </c>
      <c r="D161" s="24">
        <v>3</v>
      </c>
      <c r="E161" s="24" t="s">
        <v>222</v>
      </c>
      <c r="F161" s="11"/>
      <c r="G161" s="11">
        <v>1</v>
      </c>
      <c r="H161" s="11">
        <v>5169</v>
      </c>
      <c r="I161" s="16" t="s">
        <v>66</v>
      </c>
      <c r="J161" s="115">
        <v>505</v>
      </c>
      <c r="K161" s="4"/>
      <c r="L161" s="4"/>
      <c r="M161" s="4"/>
    </row>
    <row r="162" spans="1:19" x14ac:dyDescent="0.25">
      <c r="A162" s="23">
        <v>6</v>
      </c>
      <c r="B162" s="1"/>
      <c r="C162" s="24">
        <v>4</v>
      </c>
      <c r="D162" s="24">
        <v>4</v>
      </c>
      <c r="E162" s="303" t="s">
        <v>223</v>
      </c>
      <c r="F162" s="11"/>
      <c r="G162" s="11">
        <v>1</v>
      </c>
      <c r="H162" s="11">
        <v>5169</v>
      </c>
      <c r="I162" s="6" t="s">
        <v>254</v>
      </c>
      <c r="J162" s="115">
        <v>360</v>
      </c>
      <c r="K162" s="4">
        <v>300</v>
      </c>
      <c r="L162" s="4">
        <v>300</v>
      </c>
      <c r="M162" s="4">
        <v>300</v>
      </c>
    </row>
    <row r="163" spans="1:19" x14ac:dyDescent="0.25">
      <c r="A163" s="25">
        <v>7</v>
      </c>
      <c r="B163" s="1"/>
      <c r="C163" s="24">
        <v>5</v>
      </c>
      <c r="D163" s="24">
        <v>5</v>
      </c>
      <c r="E163" s="304"/>
      <c r="F163" s="11"/>
      <c r="G163" s="14">
        <v>1</v>
      </c>
      <c r="H163" s="11">
        <v>5169</v>
      </c>
      <c r="I163" s="16" t="s">
        <v>41</v>
      </c>
      <c r="J163" s="115">
        <v>360</v>
      </c>
      <c r="K163" s="4">
        <v>300</v>
      </c>
      <c r="L163" s="4">
        <v>300</v>
      </c>
      <c r="M163" s="4">
        <v>300</v>
      </c>
    </row>
    <row r="164" spans="1:19" x14ac:dyDescent="0.25">
      <c r="A164" s="23">
        <v>8</v>
      </c>
      <c r="B164" s="1"/>
      <c r="C164" s="24">
        <v>6</v>
      </c>
      <c r="D164" s="24">
        <v>6</v>
      </c>
      <c r="E164" s="305"/>
      <c r="F164" s="11"/>
      <c r="G164" s="11">
        <v>1</v>
      </c>
      <c r="H164" s="11">
        <v>5169</v>
      </c>
      <c r="I164" s="16" t="s">
        <v>42</v>
      </c>
      <c r="J164" s="115">
        <v>360</v>
      </c>
      <c r="K164" s="4">
        <v>300</v>
      </c>
      <c r="L164" s="4">
        <v>300</v>
      </c>
      <c r="M164" s="4">
        <v>300</v>
      </c>
    </row>
    <row r="165" spans="1:19" x14ac:dyDescent="0.25">
      <c r="A165" s="23"/>
      <c r="B165" s="1"/>
      <c r="C165" s="24">
        <v>7</v>
      </c>
      <c r="D165" s="24">
        <v>7</v>
      </c>
      <c r="E165" s="303" t="s">
        <v>224</v>
      </c>
      <c r="F165" s="11"/>
      <c r="G165" s="11">
        <v>1</v>
      </c>
      <c r="H165" s="11">
        <v>5169</v>
      </c>
      <c r="I165" s="16" t="s">
        <v>63</v>
      </c>
      <c r="J165" s="115">
        <v>360</v>
      </c>
      <c r="K165" s="4"/>
      <c r="L165" s="4"/>
      <c r="M165" s="4"/>
    </row>
    <row r="166" spans="1:19" x14ac:dyDescent="0.25">
      <c r="A166" s="23"/>
      <c r="B166" s="1"/>
      <c r="C166" s="24">
        <v>8</v>
      </c>
      <c r="D166" s="24">
        <v>8</v>
      </c>
      <c r="E166" s="304"/>
      <c r="F166" s="11"/>
      <c r="G166" s="14">
        <v>1</v>
      </c>
      <c r="H166" s="11">
        <v>5169</v>
      </c>
      <c r="I166" s="16" t="s">
        <v>64</v>
      </c>
      <c r="J166" s="115">
        <v>360</v>
      </c>
      <c r="K166" s="4"/>
      <c r="L166" s="4"/>
      <c r="M166" s="4"/>
    </row>
    <row r="167" spans="1:19" x14ac:dyDescent="0.25">
      <c r="A167" s="23"/>
      <c r="B167" s="1"/>
      <c r="C167" s="24">
        <v>9</v>
      </c>
      <c r="D167" s="24">
        <v>9</v>
      </c>
      <c r="E167" s="305"/>
      <c r="F167" s="11"/>
      <c r="G167" s="11">
        <v>1</v>
      </c>
      <c r="H167" s="11">
        <v>5169</v>
      </c>
      <c r="I167" s="16" t="s">
        <v>65</v>
      </c>
      <c r="J167" s="115">
        <v>360</v>
      </c>
      <c r="K167" s="4"/>
      <c r="L167" s="4"/>
      <c r="M167" s="4"/>
    </row>
    <row r="168" spans="1:19" s="110" customFormat="1" ht="15" customHeight="1" x14ac:dyDescent="0.25">
      <c r="A168" s="112"/>
      <c r="B168" s="1"/>
      <c r="C168" s="24">
        <v>10</v>
      </c>
      <c r="D168" s="24">
        <v>10</v>
      </c>
      <c r="E168" s="303" t="s">
        <v>229</v>
      </c>
      <c r="F168" s="11"/>
      <c r="G168" s="11">
        <v>1</v>
      </c>
      <c r="H168" s="11">
        <v>5169</v>
      </c>
      <c r="I168" s="16" t="s">
        <v>231</v>
      </c>
      <c r="J168" s="115">
        <v>360</v>
      </c>
      <c r="K168" s="4"/>
      <c r="L168" s="4"/>
      <c r="M168" s="4"/>
    </row>
    <row r="169" spans="1:19" x14ac:dyDescent="0.25">
      <c r="A169" s="23">
        <v>10</v>
      </c>
      <c r="B169" s="1"/>
      <c r="C169" s="24">
        <v>11</v>
      </c>
      <c r="D169" s="24">
        <v>11</v>
      </c>
      <c r="E169" s="305"/>
      <c r="F169" s="1"/>
      <c r="G169" s="14">
        <v>1</v>
      </c>
      <c r="H169" s="11">
        <v>5169</v>
      </c>
      <c r="I169" s="3" t="s">
        <v>230</v>
      </c>
      <c r="J169" s="115">
        <v>360</v>
      </c>
      <c r="K169" s="4">
        <v>300</v>
      </c>
      <c r="L169" s="4">
        <v>300</v>
      </c>
      <c r="M169" s="4">
        <v>300</v>
      </c>
    </row>
    <row r="170" spans="1:19" s="46" customFormat="1" x14ac:dyDescent="0.25">
      <c r="A170" s="47"/>
      <c r="B170" s="1"/>
      <c r="C170" s="24">
        <v>12</v>
      </c>
      <c r="D170" s="24">
        <v>12</v>
      </c>
      <c r="E170" s="303" t="s">
        <v>232</v>
      </c>
      <c r="F170" s="1"/>
      <c r="G170" s="11">
        <v>1</v>
      </c>
      <c r="H170" s="1">
        <v>7136</v>
      </c>
      <c r="I170" s="161" t="s">
        <v>233</v>
      </c>
      <c r="J170" s="160">
        <v>505</v>
      </c>
      <c r="K170" s="4"/>
      <c r="L170" s="4"/>
      <c r="M170" s="4"/>
    </row>
    <row r="171" spans="1:19" s="147" customFormat="1" x14ac:dyDescent="0.25">
      <c r="A171" s="149"/>
      <c r="B171" s="1"/>
      <c r="C171" s="24"/>
      <c r="D171" s="24">
        <v>13</v>
      </c>
      <c r="E171" s="304"/>
      <c r="F171" s="1"/>
      <c r="G171" s="11">
        <v>1</v>
      </c>
      <c r="H171" s="160">
        <v>7136</v>
      </c>
      <c r="I171" s="161" t="s">
        <v>72</v>
      </c>
      <c r="J171" s="160">
        <v>505</v>
      </c>
      <c r="K171" s="4"/>
      <c r="L171" s="4"/>
      <c r="M171" s="4"/>
    </row>
    <row r="172" spans="1:19" s="46" customFormat="1" x14ac:dyDescent="0.25">
      <c r="A172" s="47"/>
      <c r="B172" s="1"/>
      <c r="C172" s="24">
        <v>13</v>
      </c>
      <c r="D172" s="24">
        <v>14</v>
      </c>
      <c r="E172" s="305"/>
      <c r="F172" s="1"/>
      <c r="G172" s="11">
        <v>1</v>
      </c>
      <c r="H172" s="1">
        <v>7136</v>
      </c>
      <c r="I172" s="161" t="s">
        <v>234</v>
      </c>
      <c r="J172" s="160">
        <v>505</v>
      </c>
      <c r="K172" s="4"/>
      <c r="L172" s="4"/>
      <c r="M172" s="4"/>
    </row>
    <row r="173" spans="1:19" s="46" customFormat="1" x14ac:dyDescent="0.25">
      <c r="A173" s="47"/>
      <c r="B173" s="1"/>
      <c r="C173" s="24">
        <v>14</v>
      </c>
      <c r="D173" s="24">
        <v>15</v>
      </c>
      <c r="E173" s="303" t="s">
        <v>225</v>
      </c>
      <c r="F173" s="1"/>
      <c r="G173" s="14">
        <v>1</v>
      </c>
      <c r="H173" s="1">
        <v>7136</v>
      </c>
      <c r="I173" s="40" t="s">
        <v>227</v>
      </c>
      <c r="J173" s="151">
        <v>360</v>
      </c>
      <c r="K173" s="4"/>
      <c r="L173" s="4"/>
      <c r="M173" s="4"/>
    </row>
    <row r="174" spans="1:19" s="110" customFormat="1" x14ac:dyDescent="0.25">
      <c r="A174" s="112"/>
      <c r="B174" s="1"/>
      <c r="C174" s="24">
        <v>15</v>
      </c>
      <c r="D174" s="24">
        <v>16</v>
      </c>
      <c r="E174" s="304"/>
      <c r="F174" s="1"/>
      <c r="G174" s="11">
        <v>1</v>
      </c>
      <c r="H174" s="1">
        <v>7136</v>
      </c>
      <c r="I174" s="40" t="s">
        <v>226</v>
      </c>
      <c r="J174" s="151">
        <v>505</v>
      </c>
      <c r="K174" s="4"/>
      <c r="L174" s="4"/>
      <c r="M174" s="4"/>
      <c r="S174" s="110" t="s">
        <v>2</v>
      </c>
    </row>
    <row r="175" spans="1:19" s="46" customFormat="1" x14ac:dyDescent="0.25">
      <c r="A175" s="47"/>
      <c r="B175" s="1"/>
      <c r="C175" s="24">
        <v>16</v>
      </c>
      <c r="D175" s="24">
        <v>17</v>
      </c>
      <c r="E175" s="305"/>
      <c r="F175" s="1"/>
      <c r="G175" s="11">
        <v>1</v>
      </c>
      <c r="H175" s="1">
        <v>7136</v>
      </c>
      <c r="I175" s="40" t="s">
        <v>228</v>
      </c>
      <c r="J175" s="151">
        <v>360</v>
      </c>
      <c r="K175" s="4"/>
      <c r="L175" s="4"/>
      <c r="M175" s="4"/>
    </row>
    <row r="176" spans="1:19" s="46" customFormat="1" x14ac:dyDescent="0.25">
      <c r="A176" s="47"/>
      <c r="B176" s="1"/>
      <c r="C176" s="24">
        <v>17</v>
      </c>
      <c r="D176" s="24">
        <v>18</v>
      </c>
      <c r="E176" s="300" t="s">
        <v>235</v>
      </c>
      <c r="F176" s="1"/>
      <c r="G176" s="14">
        <v>1</v>
      </c>
      <c r="H176" s="1">
        <v>7136</v>
      </c>
      <c r="I176" s="40" t="s">
        <v>236</v>
      </c>
      <c r="J176" s="151">
        <v>505</v>
      </c>
      <c r="K176" s="4"/>
      <c r="L176" s="4"/>
      <c r="M176" s="4"/>
    </row>
    <row r="177" spans="1:17" s="46" customFormat="1" x14ac:dyDescent="0.25">
      <c r="A177" s="47"/>
      <c r="B177" s="1"/>
      <c r="C177" s="24">
        <v>18</v>
      </c>
      <c r="D177" s="24">
        <v>19</v>
      </c>
      <c r="E177" s="301"/>
      <c r="F177" s="1"/>
      <c r="G177" s="11">
        <v>1</v>
      </c>
      <c r="H177" s="1">
        <v>7136</v>
      </c>
      <c r="I177" s="40" t="s">
        <v>237</v>
      </c>
      <c r="J177" s="151">
        <v>505</v>
      </c>
      <c r="K177" s="4"/>
      <c r="L177" s="4"/>
      <c r="M177" s="4"/>
    </row>
    <row r="178" spans="1:17" s="46" customFormat="1" ht="15" customHeight="1" x14ac:dyDescent="0.25">
      <c r="A178" s="47"/>
      <c r="B178" s="1"/>
      <c r="C178" s="24">
        <v>19</v>
      </c>
      <c r="D178" s="24">
        <v>20</v>
      </c>
      <c r="E178" s="302"/>
      <c r="F178" s="1"/>
      <c r="G178" s="11">
        <v>1</v>
      </c>
      <c r="H178" s="1">
        <v>7136</v>
      </c>
      <c r="I178" s="40" t="s">
        <v>238</v>
      </c>
      <c r="J178" s="151">
        <v>505</v>
      </c>
      <c r="K178" s="4"/>
      <c r="L178" s="4"/>
      <c r="M178" s="4"/>
    </row>
    <row r="179" spans="1:17" s="46" customFormat="1" ht="17.25" customHeight="1" x14ac:dyDescent="0.25">
      <c r="A179" s="47"/>
      <c r="B179" s="4"/>
      <c r="C179" s="24">
        <v>21</v>
      </c>
      <c r="D179" s="24">
        <v>21</v>
      </c>
      <c r="E179" s="122" t="s">
        <v>248</v>
      </c>
      <c r="F179" s="50" t="s">
        <v>5</v>
      </c>
      <c r="G179" s="11">
        <v>1</v>
      </c>
      <c r="H179" s="49">
        <v>932</v>
      </c>
      <c r="I179" s="6" t="s">
        <v>239</v>
      </c>
      <c r="J179" s="115">
        <v>600</v>
      </c>
      <c r="K179" s="63"/>
      <c r="L179" s="4"/>
      <c r="M179" s="4"/>
    </row>
    <row r="180" spans="1:17" s="123" customFormat="1" x14ac:dyDescent="0.25">
      <c r="A180" s="117"/>
      <c r="B180" s="118"/>
      <c r="C180" s="24">
        <v>22</v>
      </c>
      <c r="D180" s="24">
        <v>22</v>
      </c>
      <c r="E180" s="122" t="s">
        <v>255</v>
      </c>
      <c r="F180" s="50"/>
      <c r="G180" s="11">
        <v>1</v>
      </c>
      <c r="H180" s="124"/>
      <c r="I180" s="6" t="s">
        <v>253</v>
      </c>
      <c r="J180" s="115">
        <v>630</v>
      </c>
      <c r="K180" s="118"/>
      <c r="L180" s="118"/>
      <c r="M180" s="118"/>
    </row>
    <row r="181" spans="1:17" ht="16.5" x14ac:dyDescent="0.3">
      <c r="C181" s="1"/>
      <c r="D181" s="1"/>
      <c r="E181" s="129" t="s">
        <v>50</v>
      </c>
      <c r="F181" s="130"/>
      <c r="G181" s="130">
        <f>SUM(G159:G180)</f>
        <v>22</v>
      </c>
      <c r="H181" s="130">
        <v>0</v>
      </c>
      <c r="I181" s="130">
        <f>SUM(I159:I180)</f>
        <v>0</v>
      </c>
      <c r="J181" s="130">
        <f>SUM(J159:J180)</f>
        <v>9590</v>
      </c>
    </row>
    <row r="182" spans="1:17" x14ac:dyDescent="0.25">
      <c r="C182" s="1"/>
      <c r="D182" s="1"/>
      <c r="E182" s="40"/>
      <c r="F182" s="1"/>
      <c r="G182" s="1"/>
      <c r="H182" s="1"/>
      <c r="I182" s="1" t="s">
        <v>2</v>
      </c>
      <c r="J182" s="1"/>
    </row>
    <row r="183" spans="1:17" ht="21" x14ac:dyDescent="0.4">
      <c r="C183" s="64"/>
      <c r="D183" s="64"/>
      <c r="E183" s="65" t="s">
        <v>73</v>
      </c>
      <c r="F183" s="64"/>
      <c r="G183" s="66">
        <f>G156+G181</f>
        <v>146</v>
      </c>
      <c r="H183" s="66">
        <v>0</v>
      </c>
      <c r="I183" s="66">
        <v>0</v>
      </c>
      <c r="J183" s="66">
        <f t="shared" ref="J183:Q183" si="12">J156+J181</f>
        <v>87820</v>
      </c>
      <c r="K183" s="66">
        <f t="shared" si="12"/>
        <v>2780</v>
      </c>
      <c r="L183" s="66" t="e">
        <f t="shared" si="12"/>
        <v>#REF!</v>
      </c>
      <c r="M183" s="66">
        <f t="shared" si="12"/>
        <v>2780</v>
      </c>
      <c r="N183" s="66">
        <f t="shared" si="12"/>
        <v>0</v>
      </c>
      <c r="O183" s="66">
        <f t="shared" si="12"/>
        <v>0</v>
      </c>
      <c r="P183" s="66">
        <f t="shared" si="12"/>
        <v>0</v>
      </c>
      <c r="Q183" s="66">
        <f t="shared" si="12"/>
        <v>0</v>
      </c>
    </row>
  </sheetData>
  <mergeCells count="48">
    <mergeCell ref="C67:J67"/>
    <mergeCell ref="C92:J92"/>
    <mergeCell ref="C122:J122"/>
    <mergeCell ref="E176:E178"/>
    <mergeCell ref="E162:E164"/>
    <mergeCell ref="E165:E167"/>
    <mergeCell ref="E173:E175"/>
    <mergeCell ref="E168:E169"/>
    <mergeCell ref="E170:E172"/>
    <mergeCell ref="E123:E126"/>
    <mergeCell ref="E127:E130"/>
    <mergeCell ref="E131:E133"/>
    <mergeCell ref="E135:E137"/>
    <mergeCell ref="E74:E75"/>
    <mergeCell ref="E76:E77"/>
    <mergeCell ref="E79:E81"/>
    <mergeCell ref="E82:E83"/>
    <mergeCell ref="E57:E58"/>
    <mergeCell ref="E60:E61"/>
    <mergeCell ref="C158:J158"/>
    <mergeCell ref="C85:J85"/>
    <mergeCell ref="C157:I157"/>
    <mergeCell ref="F123:F126"/>
    <mergeCell ref="F132:F133"/>
    <mergeCell ref="F135:F137"/>
    <mergeCell ref="F138:F141"/>
    <mergeCell ref="C144:J144"/>
    <mergeCell ref="E138:E141"/>
    <mergeCell ref="E145:E148"/>
    <mergeCell ref="E149:E151"/>
    <mergeCell ref="C73:J73"/>
    <mergeCell ref="C114:J114"/>
    <mergeCell ref="E63:E64"/>
    <mergeCell ref="A1:A3"/>
    <mergeCell ref="C1:M2"/>
    <mergeCell ref="N1:N2"/>
    <mergeCell ref="O1:O2"/>
    <mergeCell ref="C56:J56"/>
    <mergeCell ref="C23:J23"/>
    <mergeCell ref="C32:J32"/>
    <mergeCell ref="C33:J33"/>
    <mergeCell ref="C41:J41"/>
    <mergeCell ref="C49:J49"/>
    <mergeCell ref="P1:P2"/>
    <mergeCell ref="Q1:Q2"/>
    <mergeCell ref="B1:B3"/>
    <mergeCell ref="C9:J9"/>
    <mergeCell ref="C4:J4"/>
  </mergeCells>
  <pageMargins left="0.45" right="0.17" top="0.25" bottom="0.21" header="0.2" footer="0.22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5"/>
  <sheetViews>
    <sheetView tabSelected="1" topLeftCell="D1" workbookViewId="0">
      <selection activeCell="S2" sqref="S2"/>
    </sheetView>
  </sheetViews>
  <sheetFormatPr defaultColWidth="8.5703125" defaultRowHeight="28.5" customHeight="1" x14ac:dyDescent="0.4"/>
  <cols>
    <col min="1" max="1" width="3.85546875" style="165" hidden="1" customWidth="1"/>
    <col min="2" max="2" width="8.5703125" style="165" hidden="1" customWidth="1"/>
    <col min="3" max="3" width="3.85546875" style="165" hidden="1" customWidth="1"/>
    <col min="4" max="4" width="6.85546875" style="180" customWidth="1"/>
    <col min="5" max="5" width="35.5703125" style="183" customWidth="1"/>
    <col min="6" max="6" width="0.140625" style="165" hidden="1" customWidth="1"/>
    <col min="7" max="7" width="7.5703125" style="165" customWidth="1"/>
    <col min="8" max="8" width="31" style="165" customWidth="1"/>
    <col min="9" max="9" width="6" style="165" hidden="1" customWidth="1"/>
    <col min="10" max="11" width="0.140625" style="165" hidden="1" customWidth="1"/>
    <col min="12" max="12" width="0.28515625" style="165" hidden="1" customWidth="1"/>
    <col min="13" max="13" width="7.85546875" style="165" hidden="1" customWidth="1"/>
    <col min="14" max="14" width="8.28515625" style="165" hidden="1" customWidth="1"/>
    <col min="15" max="15" width="0.7109375" style="165" hidden="1" customWidth="1"/>
    <col min="16" max="16" width="15.140625" style="165" customWidth="1"/>
    <col min="17" max="16384" width="8.5703125" style="165"/>
  </cols>
  <sheetData>
    <row r="1" spans="1:22" ht="28.5" customHeight="1" x14ac:dyDescent="0.4">
      <c r="A1" s="320"/>
      <c r="B1" s="323"/>
      <c r="C1" s="326" t="s">
        <v>356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V1" s="165" t="s">
        <v>331</v>
      </c>
    </row>
    <row r="2" spans="1:22" ht="63.75" customHeight="1" x14ac:dyDescent="0.4">
      <c r="A2" s="321"/>
      <c r="B2" s="323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22" ht="82.5" customHeight="1" x14ac:dyDescent="0.4">
      <c r="A3" s="322"/>
      <c r="B3" s="323"/>
      <c r="C3" s="190" t="s">
        <v>60</v>
      </c>
      <c r="D3" s="191"/>
      <c r="E3" s="192" t="s">
        <v>354</v>
      </c>
      <c r="F3" s="191" t="s">
        <v>29</v>
      </c>
      <c r="G3" s="191" t="s">
        <v>242</v>
      </c>
      <c r="H3" s="191" t="s">
        <v>240</v>
      </c>
      <c r="I3" s="193"/>
      <c r="J3" s="193"/>
      <c r="K3" s="193"/>
      <c r="L3" s="193" t="s">
        <v>2</v>
      </c>
      <c r="M3" s="193"/>
      <c r="N3" s="193"/>
      <c r="O3" s="193"/>
      <c r="P3" s="191" t="s">
        <v>330</v>
      </c>
    </row>
    <row r="4" spans="1:22" ht="28.5" customHeight="1" x14ac:dyDescent="0.4">
      <c r="A4" s="166"/>
      <c r="B4" s="167"/>
      <c r="C4" s="313" t="s">
        <v>322</v>
      </c>
      <c r="D4" s="313"/>
      <c r="E4" s="313"/>
      <c r="F4" s="313"/>
      <c r="G4" s="313"/>
      <c r="H4" s="313"/>
      <c r="I4" s="193"/>
      <c r="J4" s="193"/>
      <c r="K4" s="193"/>
      <c r="L4" s="193"/>
      <c r="M4" s="193"/>
      <c r="N4" s="193"/>
      <c r="O4" s="193"/>
      <c r="P4" s="193"/>
    </row>
    <row r="5" spans="1:22" ht="28.5" customHeight="1" x14ac:dyDescent="0.4">
      <c r="A5" s="164">
        <v>1</v>
      </c>
      <c r="B5" s="167"/>
      <c r="C5" s="194">
        <v>1</v>
      </c>
      <c r="D5" s="195">
        <v>1</v>
      </c>
      <c r="E5" s="196" t="s">
        <v>62</v>
      </c>
      <c r="F5" s="197" t="s">
        <v>0</v>
      </c>
      <c r="G5" s="197">
        <v>1</v>
      </c>
      <c r="H5" s="198" t="s">
        <v>79</v>
      </c>
      <c r="I5" s="193"/>
      <c r="J5" s="193" t="e">
        <f>#REF!-#REF!</f>
        <v>#REF!</v>
      </c>
      <c r="K5" s="193"/>
      <c r="L5" s="193"/>
      <c r="M5" s="193"/>
      <c r="N5" s="193"/>
      <c r="O5" s="193"/>
      <c r="P5" s="193">
        <v>599935936</v>
      </c>
    </row>
    <row r="6" spans="1:22" ht="28.5" customHeight="1" x14ac:dyDescent="0.4">
      <c r="A6" s="169">
        <v>2</v>
      </c>
      <c r="B6" s="170"/>
      <c r="C6" s="194">
        <v>2</v>
      </c>
      <c r="D6" s="195">
        <v>2</v>
      </c>
      <c r="E6" s="196" t="s">
        <v>43</v>
      </c>
      <c r="F6" s="199" t="s">
        <v>37</v>
      </c>
      <c r="G6" s="197">
        <v>1</v>
      </c>
      <c r="H6" s="196" t="s">
        <v>80</v>
      </c>
      <c r="I6" s="193"/>
      <c r="J6" s="193" t="e">
        <f>#REF!-#REF!</f>
        <v>#REF!</v>
      </c>
      <c r="K6" s="193"/>
      <c r="L6" s="193"/>
      <c r="M6" s="193"/>
      <c r="N6" s="193"/>
      <c r="O6" s="193"/>
      <c r="P6" s="193">
        <v>598506099</v>
      </c>
    </row>
    <row r="7" spans="1:22" ht="28.5" customHeight="1" x14ac:dyDescent="0.4">
      <c r="A7" s="164"/>
      <c r="B7" s="167"/>
      <c r="C7" s="194"/>
      <c r="D7" s="200"/>
      <c r="E7" s="201"/>
      <c r="F7" s="202"/>
      <c r="G7" s="203">
        <f>SUM(G5:G6)</f>
        <v>2</v>
      </c>
      <c r="H7" s="203">
        <f t="shared" ref="H7:O7" si="0">SUM(H5:H6)</f>
        <v>0</v>
      </c>
      <c r="I7" s="204">
        <f t="shared" si="0"/>
        <v>0</v>
      </c>
      <c r="J7" s="204" t="e">
        <f t="shared" si="0"/>
        <v>#REF!</v>
      </c>
      <c r="K7" s="204">
        <f t="shared" si="0"/>
        <v>0</v>
      </c>
      <c r="L7" s="204">
        <f t="shared" si="0"/>
        <v>0</v>
      </c>
      <c r="M7" s="204">
        <f t="shared" si="0"/>
        <v>0</v>
      </c>
      <c r="N7" s="204">
        <f t="shared" si="0"/>
        <v>0</v>
      </c>
      <c r="O7" s="204">
        <f t="shared" si="0"/>
        <v>0</v>
      </c>
      <c r="P7" s="193"/>
    </row>
    <row r="8" spans="1:22" ht="28.5" customHeight="1" x14ac:dyDescent="0.4">
      <c r="A8" s="164"/>
      <c r="B8" s="167"/>
      <c r="C8" s="313" t="s">
        <v>268</v>
      </c>
      <c r="D8" s="313"/>
      <c r="E8" s="313"/>
      <c r="F8" s="313"/>
      <c r="G8" s="313"/>
      <c r="H8" s="313"/>
      <c r="I8" s="193"/>
      <c r="J8" s="193"/>
      <c r="K8" s="193"/>
      <c r="L8" s="193"/>
      <c r="M8" s="193"/>
      <c r="N8" s="193"/>
      <c r="O8" s="193"/>
      <c r="P8" s="193"/>
    </row>
    <row r="9" spans="1:22" s="172" customFormat="1" ht="28.5" customHeight="1" x14ac:dyDescent="0.4">
      <c r="A9" s="168">
        <v>3</v>
      </c>
      <c r="B9" s="171"/>
      <c r="C9" s="198">
        <v>3</v>
      </c>
      <c r="D9" s="197">
        <v>1</v>
      </c>
      <c r="E9" s="196" t="s">
        <v>281</v>
      </c>
      <c r="F9" s="199"/>
      <c r="G9" s="197">
        <v>1</v>
      </c>
      <c r="H9" s="196" t="s">
        <v>280</v>
      </c>
      <c r="I9" s="205"/>
      <c r="J9" s="205">
        <v>9</v>
      </c>
      <c r="K9" s="205"/>
      <c r="L9" s="205"/>
      <c r="M9" s="205"/>
      <c r="N9" s="205"/>
      <c r="O9" s="205"/>
      <c r="P9" s="205">
        <v>595477873</v>
      </c>
    </row>
    <row r="10" spans="1:22" ht="28.5" customHeight="1" x14ac:dyDescent="0.4">
      <c r="A10" s="169">
        <v>10</v>
      </c>
      <c r="B10" s="170"/>
      <c r="C10" s="194">
        <v>7</v>
      </c>
      <c r="D10" s="191">
        <v>2</v>
      </c>
      <c r="E10" s="196" t="s">
        <v>324</v>
      </c>
      <c r="F10" s="199" t="s">
        <v>11</v>
      </c>
      <c r="G10" s="197">
        <v>1</v>
      </c>
      <c r="H10" s="206" t="s">
        <v>83</v>
      </c>
      <c r="I10" s="193"/>
      <c r="J10" s="193" t="e">
        <f>#REF!-#REF!</f>
        <v>#REF!</v>
      </c>
      <c r="K10" s="193"/>
      <c r="L10" s="193"/>
      <c r="M10" s="193"/>
      <c r="N10" s="193"/>
      <c r="O10" s="193"/>
      <c r="P10" s="193">
        <v>595458077</v>
      </c>
    </row>
    <row r="11" spans="1:22" ht="28.5" customHeight="1" x14ac:dyDescent="0.4">
      <c r="A11" s="169">
        <v>6</v>
      </c>
      <c r="B11" s="167"/>
      <c r="C11" s="194">
        <v>5</v>
      </c>
      <c r="D11" s="195">
        <v>3</v>
      </c>
      <c r="E11" s="196" t="s">
        <v>325</v>
      </c>
      <c r="F11" s="199" t="s">
        <v>9</v>
      </c>
      <c r="G11" s="197">
        <v>1</v>
      </c>
      <c r="H11" s="206" t="s">
        <v>81</v>
      </c>
      <c r="I11" s="193"/>
      <c r="J11" s="193" t="e">
        <f>#REF!-#REF!</f>
        <v>#REF!</v>
      </c>
      <c r="K11" s="193"/>
      <c r="L11" s="193"/>
      <c r="M11" s="193"/>
      <c r="N11" s="193"/>
      <c r="O11" s="193"/>
      <c r="P11" s="193">
        <v>595452462</v>
      </c>
    </row>
    <row r="12" spans="1:22" ht="28.5" customHeight="1" x14ac:dyDescent="0.4">
      <c r="A12" s="169"/>
      <c r="B12" s="167"/>
      <c r="C12" s="195">
        <v>17</v>
      </c>
      <c r="D12" s="197">
        <v>4</v>
      </c>
      <c r="E12" s="196" t="s">
        <v>53</v>
      </c>
      <c r="F12" s="199" t="s">
        <v>19</v>
      </c>
      <c r="G12" s="197">
        <v>1</v>
      </c>
      <c r="H12" s="196" t="s">
        <v>93</v>
      </c>
      <c r="I12" s="193"/>
      <c r="J12" s="193"/>
      <c r="K12" s="193"/>
      <c r="L12" s="193"/>
      <c r="M12" s="193"/>
      <c r="N12" s="193"/>
      <c r="O12" s="193"/>
      <c r="P12" s="193">
        <v>577944872</v>
      </c>
    </row>
    <row r="13" spans="1:22" ht="40.5" customHeight="1" x14ac:dyDescent="0.4">
      <c r="A13" s="164">
        <v>8</v>
      </c>
      <c r="B13" s="167"/>
      <c r="C13" s="195">
        <v>18</v>
      </c>
      <c r="D13" s="191">
        <v>5</v>
      </c>
      <c r="E13" s="196" t="s">
        <v>344</v>
      </c>
      <c r="F13" s="199" t="s">
        <v>20</v>
      </c>
      <c r="G13" s="197">
        <v>1</v>
      </c>
      <c r="H13" s="206" t="s">
        <v>332</v>
      </c>
      <c r="I13" s="193"/>
      <c r="J13" s="193" t="e">
        <f>#REF!-#REF!</f>
        <v>#REF!</v>
      </c>
      <c r="K13" s="193"/>
      <c r="L13" s="193"/>
      <c r="M13" s="193"/>
      <c r="N13" s="193"/>
      <c r="O13" s="193"/>
      <c r="P13" s="193">
        <v>598903498</v>
      </c>
    </row>
    <row r="14" spans="1:22" ht="28.5" customHeight="1" x14ac:dyDescent="0.4">
      <c r="A14" s="187"/>
      <c r="B14" s="186"/>
      <c r="C14" s="195"/>
      <c r="D14" s="191">
        <v>6</v>
      </c>
      <c r="E14" s="196" t="s">
        <v>355</v>
      </c>
      <c r="F14" s="199"/>
      <c r="G14" s="197">
        <v>1</v>
      </c>
      <c r="H14" s="206" t="s">
        <v>345</v>
      </c>
      <c r="I14" s="193"/>
      <c r="J14" s="193"/>
      <c r="K14" s="193"/>
      <c r="L14" s="193"/>
      <c r="M14" s="193"/>
      <c r="N14" s="193"/>
      <c r="O14" s="193"/>
      <c r="P14" s="193">
        <v>599963039</v>
      </c>
    </row>
    <row r="15" spans="1:22" ht="44.25" customHeight="1" x14ac:dyDescent="0.4">
      <c r="A15" s="169"/>
      <c r="B15" s="167"/>
      <c r="C15" s="195">
        <v>16</v>
      </c>
      <c r="D15" s="195">
        <v>7</v>
      </c>
      <c r="E15" s="196" t="s">
        <v>51</v>
      </c>
      <c r="F15" s="199" t="s">
        <v>10</v>
      </c>
      <c r="G15" s="197">
        <v>1</v>
      </c>
      <c r="H15" s="206" t="s">
        <v>92</v>
      </c>
      <c r="I15" s="193"/>
      <c r="J15" s="193"/>
      <c r="K15" s="193"/>
      <c r="L15" s="193"/>
      <c r="M15" s="193"/>
      <c r="N15" s="193"/>
      <c r="O15" s="193"/>
      <c r="P15" s="193">
        <v>595453262</v>
      </c>
    </row>
    <row r="16" spans="1:22" ht="28.5" customHeight="1" x14ac:dyDescent="0.4">
      <c r="A16" s="169"/>
      <c r="B16" s="189"/>
      <c r="C16" s="195"/>
      <c r="D16" s="195"/>
      <c r="E16" s="196" t="s">
        <v>19</v>
      </c>
      <c r="F16" s="199"/>
      <c r="G16" s="197">
        <v>1</v>
      </c>
      <c r="H16" s="206" t="s">
        <v>351</v>
      </c>
      <c r="I16" s="193"/>
      <c r="J16" s="193"/>
      <c r="K16" s="193"/>
      <c r="L16" s="193"/>
      <c r="M16" s="193"/>
      <c r="N16" s="193"/>
      <c r="O16" s="193"/>
      <c r="P16" s="193">
        <v>595158190</v>
      </c>
    </row>
    <row r="17" spans="1:16" ht="28.5" customHeight="1" x14ac:dyDescent="0.4">
      <c r="A17" s="164">
        <v>11</v>
      </c>
      <c r="B17" s="167"/>
      <c r="C17" s="195">
        <v>20</v>
      </c>
      <c r="D17" s="197">
        <v>8</v>
      </c>
      <c r="E17" s="206" t="s">
        <v>352</v>
      </c>
      <c r="F17" s="199" t="s">
        <v>12</v>
      </c>
      <c r="G17" s="197">
        <v>1</v>
      </c>
      <c r="H17" s="206" t="s">
        <v>96</v>
      </c>
      <c r="I17" s="193"/>
      <c r="J17" s="193" t="e">
        <f>#REF!-#REF!</f>
        <v>#REF!</v>
      </c>
      <c r="K17" s="193"/>
      <c r="L17" s="193"/>
      <c r="M17" s="193"/>
      <c r="N17" s="193"/>
      <c r="O17" s="193"/>
      <c r="P17" s="193">
        <v>591085131</v>
      </c>
    </row>
    <row r="18" spans="1:16" s="175" customFormat="1" ht="28.5" customHeight="1" x14ac:dyDescent="0.4">
      <c r="A18" s="173"/>
      <c r="B18" s="174"/>
      <c r="C18" s="190"/>
      <c r="D18" s="207"/>
      <c r="E18" s="208"/>
      <c r="F18" s="209"/>
      <c r="G18" s="210">
        <f>SUM(G9:G17)</f>
        <v>9</v>
      </c>
      <c r="H18" s="210">
        <f t="shared" ref="H18" si="1">SUM(H9:H17)</f>
        <v>0</v>
      </c>
      <c r="I18" s="211"/>
      <c r="J18" s="211"/>
      <c r="K18" s="211"/>
      <c r="L18" s="211"/>
      <c r="M18" s="211"/>
      <c r="N18" s="211"/>
      <c r="O18" s="211"/>
      <c r="P18" s="211"/>
    </row>
    <row r="19" spans="1:16" ht="28.5" customHeight="1" x14ac:dyDescent="0.4">
      <c r="A19" s="169"/>
      <c r="B19" s="167"/>
      <c r="C19" s="194"/>
      <c r="D19" s="313" t="s">
        <v>282</v>
      </c>
      <c r="E19" s="310"/>
      <c r="F19" s="310"/>
      <c r="G19" s="310"/>
      <c r="H19" s="310"/>
      <c r="I19" s="193"/>
      <c r="J19" s="193"/>
      <c r="K19" s="193"/>
      <c r="L19" s="193"/>
      <c r="M19" s="193"/>
      <c r="N19" s="193"/>
      <c r="O19" s="193"/>
      <c r="P19" s="193"/>
    </row>
    <row r="20" spans="1:16" ht="38.25" customHeight="1" x14ac:dyDescent="0.4">
      <c r="A20" s="164"/>
      <c r="B20" s="167"/>
      <c r="C20" s="191">
        <v>4</v>
      </c>
      <c r="D20" s="191">
        <v>1</v>
      </c>
      <c r="E20" s="197" t="s">
        <v>283</v>
      </c>
      <c r="F20" s="197"/>
      <c r="G20" s="197">
        <v>1</v>
      </c>
      <c r="H20" s="196" t="s">
        <v>260</v>
      </c>
      <c r="I20" s="193"/>
      <c r="J20" s="193"/>
      <c r="K20" s="193"/>
      <c r="L20" s="193"/>
      <c r="M20" s="193"/>
      <c r="N20" s="193"/>
      <c r="O20" s="193"/>
      <c r="P20" s="193">
        <v>577111572</v>
      </c>
    </row>
    <row r="21" spans="1:16" ht="43.5" customHeight="1" x14ac:dyDescent="0.4">
      <c r="A21" s="164">
        <v>5</v>
      </c>
      <c r="B21" s="170"/>
      <c r="C21" s="191">
        <v>12</v>
      </c>
      <c r="D21" s="191">
        <v>2</v>
      </c>
      <c r="E21" s="197" t="s">
        <v>284</v>
      </c>
      <c r="F21" s="199" t="s">
        <v>28</v>
      </c>
      <c r="G21" s="197">
        <v>1</v>
      </c>
      <c r="H21" s="206" t="s">
        <v>87</v>
      </c>
      <c r="I21" s="193"/>
      <c r="J21" s="193" t="e">
        <f>#REF!-#REF!</f>
        <v>#REF!</v>
      </c>
      <c r="K21" s="193"/>
      <c r="L21" s="193"/>
      <c r="M21" s="193"/>
      <c r="N21" s="193"/>
      <c r="O21" s="193"/>
      <c r="P21" s="193">
        <v>599942465</v>
      </c>
    </row>
    <row r="22" spans="1:16" ht="38.25" customHeight="1" x14ac:dyDescent="0.4">
      <c r="A22" s="164">
        <v>76</v>
      </c>
      <c r="B22" s="167"/>
      <c r="C22" s="195">
        <v>22</v>
      </c>
      <c r="D22" s="212">
        <v>3</v>
      </c>
      <c r="E22" s="197" t="s">
        <v>285</v>
      </c>
      <c r="F22" s="197" t="s">
        <v>13</v>
      </c>
      <c r="G22" s="197">
        <v>1</v>
      </c>
      <c r="H22" s="196" t="s">
        <v>99</v>
      </c>
      <c r="I22" s="193"/>
      <c r="J22" s="193" t="e">
        <f>#REF!-#REF!</f>
        <v>#REF!</v>
      </c>
      <c r="K22" s="193"/>
      <c r="L22" s="193"/>
      <c r="M22" s="193"/>
      <c r="N22" s="193"/>
      <c r="O22" s="193"/>
      <c r="P22" s="193">
        <v>595452466</v>
      </c>
    </row>
    <row r="23" spans="1:16" ht="44.25" customHeight="1" x14ac:dyDescent="0.4">
      <c r="A23" s="185"/>
      <c r="B23" s="184"/>
      <c r="C23" s="195"/>
      <c r="D23" s="212">
        <v>4</v>
      </c>
      <c r="E23" s="197" t="s">
        <v>353</v>
      </c>
      <c r="F23" s="197"/>
      <c r="G23" s="197"/>
      <c r="H23" s="196" t="s">
        <v>339</v>
      </c>
      <c r="I23" s="193"/>
      <c r="J23" s="193"/>
      <c r="K23" s="193"/>
      <c r="L23" s="193"/>
      <c r="M23" s="193"/>
      <c r="N23" s="193"/>
      <c r="O23" s="193"/>
      <c r="P23" s="193">
        <v>599356276</v>
      </c>
    </row>
    <row r="24" spans="1:16" ht="28.5" customHeight="1" x14ac:dyDescent="0.4">
      <c r="A24" s="164">
        <v>77</v>
      </c>
      <c r="B24" s="176"/>
      <c r="C24" s="194">
        <v>54</v>
      </c>
      <c r="D24" s="191">
        <v>5</v>
      </c>
      <c r="E24" s="197" t="s">
        <v>286</v>
      </c>
      <c r="F24" s="212" t="s">
        <v>25</v>
      </c>
      <c r="G24" s="309">
        <v>2</v>
      </c>
      <c r="H24" s="213" t="s">
        <v>206</v>
      </c>
      <c r="I24" s="193">
        <v>350</v>
      </c>
      <c r="J24" s="193">
        <v>350</v>
      </c>
      <c r="K24" s="193">
        <v>350</v>
      </c>
      <c r="L24" s="193"/>
      <c r="M24" s="193"/>
      <c r="N24" s="193"/>
      <c r="O24" s="193"/>
      <c r="P24" s="193">
        <v>577957810</v>
      </c>
    </row>
    <row r="25" spans="1:16" ht="45.75" customHeight="1" x14ac:dyDescent="0.4">
      <c r="A25" s="169">
        <v>78</v>
      </c>
      <c r="B25" s="176"/>
      <c r="C25" s="194">
        <v>55</v>
      </c>
      <c r="D25" s="191">
        <v>6</v>
      </c>
      <c r="E25" s="197" t="s">
        <v>286</v>
      </c>
      <c r="F25" s="212" t="s">
        <v>24</v>
      </c>
      <c r="G25" s="309"/>
      <c r="H25" s="114" t="s">
        <v>207</v>
      </c>
      <c r="I25" s="193">
        <v>350</v>
      </c>
      <c r="J25" s="193">
        <v>350</v>
      </c>
      <c r="K25" s="193">
        <v>350</v>
      </c>
      <c r="L25" s="193"/>
      <c r="M25" s="193"/>
      <c r="N25" s="193"/>
      <c r="O25" s="193"/>
      <c r="P25" s="193">
        <v>595801761</v>
      </c>
    </row>
    <row r="26" spans="1:16" ht="57" customHeight="1" x14ac:dyDescent="0.4">
      <c r="A26" s="164">
        <v>81</v>
      </c>
      <c r="B26" s="170"/>
      <c r="C26" s="194">
        <v>59</v>
      </c>
      <c r="D26" s="212">
        <v>7</v>
      </c>
      <c r="E26" s="197" t="s">
        <v>320</v>
      </c>
      <c r="F26" s="214" t="s">
        <v>6</v>
      </c>
      <c r="G26" s="324">
        <v>3</v>
      </c>
      <c r="H26" s="116" t="s">
        <v>215</v>
      </c>
      <c r="I26" s="193">
        <v>480</v>
      </c>
      <c r="J26" s="193">
        <v>480</v>
      </c>
      <c r="K26" s="193">
        <v>480</v>
      </c>
      <c r="L26" s="193"/>
      <c r="M26" s="193"/>
      <c r="N26" s="193"/>
      <c r="O26" s="193"/>
      <c r="P26" s="193">
        <v>551701960</v>
      </c>
    </row>
    <row r="27" spans="1:16" ht="55.5" customHeight="1" x14ac:dyDescent="0.4">
      <c r="A27" s="164"/>
      <c r="B27" s="170"/>
      <c r="C27" s="194"/>
      <c r="D27" s="191">
        <v>8</v>
      </c>
      <c r="E27" s="197" t="s">
        <v>320</v>
      </c>
      <c r="F27" s="214"/>
      <c r="G27" s="324"/>
      <c r="H27" s="116" t="s">
        <v>140</v>
      </c>
      <c r="I27" s="193"/>
      <c r="J27" s="193"/>
      <c r="K27" s="193"/>
      <c r="L27" s="193"/>
      <c r="M27" s="193"/>
      <c r="N27" s="193"/>
      <c r="O27" s="193"/>
      <c r="P27" s="193">
        <v>557684792</v>
      </c>
    </row>
    <row r="28" spans="1:16" ht="51.75" customHeight="1" x14ac:dyDescent="0.4">
      <c r="A28" s="169">
        <v>82</v>
      </c>
      <c r="B28" s="170"/>
      <c r="C28" s="194">
        <v>60</v>
      </c>
      <c r="D28" s="191">
        <v>9</v>
      </c>
      <c r="E28" s="197" t="s">
        <v>320</v>
      </c>
      <c r="F28" s="214" t="s">
        <v>6</v>
      </c>
      <c r="G28" s="324"/>
      <c r="H28" s="116" t="s">
        <v>216</v>
      </c>
      <c r="I28" s="193">
        <v>480</v>
      </c>
      <c r="J28" s="193">
        <v>480</v>
      </c>
      <c r="K28" s="193">
        <v>480</v>
      </c>
      <c r="L28" s="193"/>
      <c r="M28" s="193"/>
      <c r="N28" s="193"/>
      <c r="O28" s="193"/>
      <c r="P28" s="193">
        <v>555918902</v>
      </c>
    </row>
    <row r="29" spans="1:16" ht="55.5" customHeight="1" x14ac:dyDescent="0.4">
      <c r="A29" s="164">
        <v>79</v>
      </c>
      <c r="B29" s="176"/>
      <c r="C29" s="194">
        <v>56</v>
      </c>
      <c r="D29" s="212">
        <v>10</v>
      </c>
      <c r="E29" s="197" t="s">
        <v>287</v>
      </c>
      <c r="F29" s="215" t="s">
        <v>23</v>
      </c>
      <c r="G29" s="325">
        <v>2</v>
      </c>
      <c r="H29" s="213" t="s">
        <v>210</v>
      </c>
      <c r="I29" s="193">
        <v>350</v>
      </c>
      <c r="J29" s="193">
        <v>350</v>
      </c>
      <c r="K29" s="193">
        <v>350</v>
      </c>
      <c r="L29" s="193"/>
      <c r="M29" s="193"/>
      <c r="N29" s="193"/>
      <c r="O29" s="193"/>
      <c r="P29" s="193">
        <v>591227710</v>
      </c>
    </row>
    <row r="30" spans="1:16" ht="60.75" customHeight="1" x14ac:dyDescent="0.4">
      <c r="A30" s="164"/>
      <c r="B30" s="176"/>
      <c r="C30" s="194">
        <v>57</v>
      </c>
      <c r="D30" s="191">
        <v>11</v>
      </c>
      <c r="E30" s="197" t="s">
        <v>287</v>
      </c>
      <c r="F30" s="214"/>
      <c r="G30" s="325"/>
      <c r="H30" s="116" t="s">
        <v>211</v>
      </c>
      <c r="I30" s="193"/>
      <c r="J30" s="193"/>
      <c r="K30" s="193"/>
      <c r="L30" s="193"/>
      <c r="M30" s="193"/>
      <c r="N30" s="193"/>
      <c r="O30" s="193"/>
      <c r="P30" s="193">
        <v>598755938</v>
      </c>
    </row>
    <row r="31" spans="1:16" ht="69" customHeight="1" x14ac:dyDescent="0.4">
      <c r="A31" s="164">
        <v>80</v>
      </c>
      <c r="B31" s="167"/>
      <c r="C31" s="194">
        <v>58</v>
      </c>
      <c r="D31" s="191">
        <v>12</v>
      </c>
      <c r="E31" s="197" t="s">
        <v>288</v>
      </c>
      <c r="F31" s="215" t="s">
        <v>6</v>
      </c>
      <c r="G31" s="215">
        <v>1</v>
      </c>
      <c r="H31" s="213" t="s">
        <v>212</v>
      </c>
      <c r="I31" s="193">
        <v>350</v>
      </c>
      <c r="J31" s="193">
        <v>350</v>
      </c>
      <c r="K31" s="193">
        <v>350</v>
      </c>
      <c r="L31" s="193"/>
      <c r="M31" s="193"/>
      <c r="N31" s="193"/>
      <c r="O31" s="193"/>
      <c r="P31" s="193">
        <v>595451135</v>
      </c>
    </row>
    <row r="32" spans="1:16" ht="57" customHeight="1" x14ac:dyDescent="0.4">
      <c r="A32" s="169"/>
      <c r="B32" s="170"/>
      <c r="C32" s="194">
        <v>61</v>
      </c>
      <c r="D32" s="212">
        <v>13</v>
      </c>
      <c r="E32" s="197" t="s">
        <v>290</v>
      </c>
      <c r="F32" s="214"/>
      <c r="G32" s="324">
        <v>2</v>
      </c>
      <c r="H32" s="216" t="s">
        <v>338</v>
      </c>
      <c r="I32" s="193"/>
      <c r="J32" s="193"/>
      <c r="K32" s="193"/>
      <c r="L32" s="193"/>
      <c r="M32" s="193"/>
      <c r="N32" s="193"/>
      <c r="O32" s="193"/>
      <c r="P32" s="193">
        <v>599482644</v>
      </c>
    </row>
    <row r="33" spans="1:16" ht="54" customHeight="1" x14ac:dyDescent="0.4">
      <c r="A33" s="164">
        <v>83</v>
      </c>
      <c r="B33" s="170"/>
      <c r="C33" s="194">
        <v>62</v>
      </c>
      <c r="D33" s="191">
        <v>14</v>
      </c>
      <c r="E33" s="197" t="s">
        <v>289</v>
      </c>
      <c r="F33" s="214" t="s">
        <v>16</v>
      </c>
      <c r="G33" s="324"/>
      <c r="H33" s="116" t="s">
        <v>218</v>
      </c>
      <c r="I33" s="193">
        <v>420</v>
      </c>
      <c r="J33" s="193">
        <v>420</v>
      </c>
      <c r="K33" s="193">
        <v>420</v>
      </c>
      <c r="L33" s="193"/>
      <c r="M33" s="193"/>
      <c r="N33" s="193"/>
      <c r="O33" s="193"/>
      <c r="P33" s="193">
        <v>577944868</v>
      </c>
    </row>
    <row r="34" spans="1:16" s="175" customFormat="1" ht="28.5" customHeight="1" x14ac:dyDescent="0.4">
      <c r="A34" s="173"/>
      <c r="B34" s="174"/>
      <c r="C34" s="190"/>
      <c r="D34" s="207"/>
      <c r="E34" s="207"/>
      <c r="F34" s="207"/>
      <c r="G34" s="207">
        <f>SUM(G20:G33)</f>
        <v>13</v>
      </c>
      <c r="H34" s="207"/>
      <c r="I34" s="211"/>
      <c r="J34" s="211"/>
      <c r="K34" s="211"/>
      <c r="L34" s="211"/>
      <c r="M34" s="211"/>
      <c r="N34" s="211"/>
      <c r="O34" s="211"/>
      <c r="P34" s="211"/>
    </row>
    <row r="35" spans="1:16" s="175" customFormat="1" ht="45" customHeight="1" x14ac:dyDescent="0.4">
      <c r="A35" s="173"/>
      <c r="B35" s="174"/>
      <c r="C35" s="190"/>
      <c r="D35" s="313" t="s">
        <v>291</v>
      </c>
      <c r="E35" s="313"/>
      <c r="F35" s="313"/>
      <c r="G35" s="313"/>
      <c r="H35" s="313"/>
      <c r="I35" s="211"/>
      <c r="J35" s="211"/>
      <c r="K35" s="211"/>
      <c r="L35" s="211"/>
      <c r="M35" s="211"/>
      <c r="N35" s="211"/>
      <c r="O35" s="211"/>
      <c r="P35" s="211"/>
    </row>
    <row r="36" spans="1:16" ht="39.75" customHeight="1" x14ac:dyDescent="0.4">
      <c r="A36" s="164">
        <v>104</v>
      </c>
      <c r="B36" s="176"/>
      <c r="C36" s="191">
        <v>8</v>
      </c>
      <c r="D36" s="191">
        <v>1</v>
      </c>
      <c r="E36" s="217" t="s">
        <v>292</v>
      </c>
      <c r="F36" s="218"/>
      <c r="G36" s="197">
        <v>1</v>
      </c>
      <c r="H36" s="114" t="s">
        <v>67</v>
      </c>
      <c r="I36" s="193"/>
      <c r="J36" s="193" t="e">
        <f>#REF!-#REF!</f>
        <v>#REF!</v>
      </c>
      <c r="K36" s="193"/>
      <c r="L36" s="193"/>
      <c r="M36" s="193"/>
      <c r="N36" s="193"/>
      <c r="O36" s="193"/>
      <c r="P36" s="193">
        <v>599622707</v>
      </c>
    </row>
    <row r="37" spans="1:16" ht="28.5" customHeight="1" x14ac:dyDescent="0.4">
      <c r="A37" s="164">
        <v>13</v>
      </c>
      <c r="B37" s="170"/>
      <c r="C37" s="194">
        <v>11</v>
      </c>
      <c r="D37" s="191">
        <v>2</v>
      </c>
      <c r="E37" s="114" t="s">
        <v>82</v>
      </c>
      <c r="F37" s="216" t="s">
        <v>3</v>
      </c>
      <c r="G37" s="212">
        <v>1</v>
      </c>
      <c r="H37" s="213" t="s">
        <v>86</v>
      </c>
      <c r="I37" s="193"/>
      <c r="J37" s="193"/>
      <c r="K37" s="193"/>
      <c r="L37" s="193"/>
      <c r="M37" s="193"/>
      <c r="N37" s="193"/>
      <c r="O37" s="193"/>
      <c r="P37" s="193">
        <v>595331256</v>
      </c>
    </row>
    <row r="38" spans="1:16" ht="40.5" customHeight="1" x14ac:dyDescent="0.4">
      <c r="A38" s="177"/>
      <c r="B38" s="178"/>
      <c r="C38" s="194"/>
      <c r="D38" s="195">
        <v>3</v>
      </c>
      <c r="E38" s="219" t="s">
        <v>264</v>
      </c>
      <c r="F38" s="214"/>
      <c r="G38" s="309">
        <v>18</v>
      </c>
      <c r="H38" s="114" t="s">
        <v>152</v>
      </c>
      <c r="I38" s="193"/>
      <c r="J38" s="193"/>
      <c r="K38" s="193"/>
      <c r="L38" s="193"/>
      <c r="M38" s="193"/>
      <c r="N38" s="193"/>
      <c r="O38" s="193"/>
      <c r="P38" s="193">
        <v>551191774</v>
      </c>
    </row>
    <row r="39" spans="1:16" ht="28.5" customHeight="1" x14ac:dyDescent="0.4">
      <c r="A39" s="177"/>
      <c r="B39" s="178"/>
      <c r="C39" s="194"/>
      <c r="D39" s="191">
        <v>4</v>
      </c>
      <c r="E39" s="220" t="s">
        <v>46</v>
      </c>
      <c r="F39" s="221" t="s">
        <v>1</v>
      </c>
      <c r="G39" s="309"/>
      <c r="H39" s="220" t="s">
        <v>150</v>
      </c>
      <c r="I39" s="193"/>
      <c r="J39" s="193"/>
      <c r="K39" s="193"/>
      <c r="L39" s="193"/>
      <c r="M39" s="193"/>
      <c r="N39" s="193"/>
      <c r="O39" s="193"/>
      <c r="P39" s="193">
        <v>595452983</v>
      </c>
    </row>
    <row r="40" spans="1:16" ht="28.5" customHeight="1" x14ac:dyDescent="0.4">
      <c r="A40" s="177"/>
      <c r="B40" s="178"/>
      <c r="C40" s="194"/>
      <c r="D40" s="191">
        <v>5</v>
      </c>
      <c r="E40" s="220" t="s">
        <v>46</v>
      </c>
      <c r="F40" s="197" t="s">
        <v>1</v>
      </c>
      <c r="G40" s="309"/>
      <c r="H40" s="196" t="s">
        <v>153</v>
      </c>
      <c r="I40" s="193"/>
      <c r="J40" s="193"/>
      <c r="K40" s="193"/>
      <c r="L40" s="193"/>
      <c r="M40" s="193"/>
      <c r="N40" s="193"/>
      <c r="O40" s="193"/>
      <c r="P40" s="193">
        <v>595456737</v>
      </c>
    </row>
    <row r="41" spans="1:16" ht="28.5" customHeight="1" x14ac:dyDescent="0.4">
      <c r="A41" s="177"/>
      <c r="B41" s="178"/>
      <c r="C41" s="194"/>
      <c r="D41" s="195">
        <v>6</v>
      </c>
      <c r="E41" s="220" t="s">
        <v>46</v>
      </c>
      <c r="F41" s="197" t="s">
        <v>1</v>
      </c>
      <c r="G41" s="309"/>
      <c r="H41" s="196" t="s">
        <v>154</v>
      </c>
      <c r="I41" s="193"/>
      <c r="J41" s="193"/>
      <c r="K41" s="193"/>
      <c r="L41" s="193"/>
      <c r="M41" s="193"/>
      <c r="N41" s="193"/>
      <c r="O41" s="193"/>
      <c r="P41" s="193">
        <v>595451938</v>
      </c>
    </row>
    <row r="42" spans="1:16" ht="28.5" customHeight="1" x14ac:dyDescent="0.4">
      <c r="A42" s="177"/>
      <c r="B42" s="178"/>
      <c r="C42" s="194"/>
      <c r="D42" s="191">
        <v>7</v>
      </c>
      <c r="E42" s="220" t="s">
        <v>46</v>
      </c>
      <c r="F42" s="197" t="s">
        <v>1</v>
      </c>
      <c r="G42" s="309"/>
      <c r="H42" s="196" t="s">
        <v>155</v>
      </c>
      <c r="I42" s="193"/>
      <c r="J42" s="193"/>
      <c r="K42" s="193"/>
      <c r="L42" s="193"/>
      <c r="M42" s="193"/>
      <c r="N42" s="193"/>
      <c r="O42" s="193"/>
      <c r="P42" s="193">
        <v>595451948</v>
      </c>
    </row>
    <row r="43" spans="1:16" ht="28.5" customHeight="1" x14ac:dyDescent="0.4">
      <c r="A43" s="177"/>
      <c r="B43" s="178"/>
      <c r="C43" s="194"/>
      <c r="D43" s="191">
        <v>8</v>
      </c>
      <c r="E43" s="220" t="s">
        <v>46</v>
      </c>
      <c r="F43" s="197" t="s">
        <v>1</v>
      </c>
      <c r="G43" s="309"/>
      <c r="H43" s="196" t="s">
        <v>156</v>
      </c>
      <c r="I43" s="193"/>
      <c r="J43" s="193"/>
      <c r="K43" s="193"/>
      <c r="L43" s="193"/>
      <c r="M43" s="193"/>
      <c r="N43" s="193"/>
      <c r="O43" s="193"/>
      <c r="P43" s="193">
        <v>595457021</v>
      </c>
    </row>
    <row r="44" spans="1:16" ht="41.25" customHeight="1" x14ac:dyDescent="0.4">
      <c r="A44" s="177"/>
      <c r="B44" s="178"/>
      <c r="C44" s="194"/>
      <c r="D44" s="195">
        <v>9</v>
      </c>
      <c r="E44" s="219" t="s">
        <v>265</v>
      </c>
      <c r="F44" s="197" t="s">
        <v>1</v>
      </c>
      <c r="G44" s="309"/>
      <c r="H44" s="196" t="s">
        <v>151</v>
      </c>
      <c r="I44" s="193"/>
      <c r="J44" s="193"/>
      <c r="K44" s="193"/>
      <c r="L44" s="193"/>
      <c r="M44" s="193"/>
      <c r="N44" s="193"/>
      <c r="O44" s="193"/>
      <c r="P44" s="193">
        <v>595452042</v>
      </c>
    </row>
    <row r="45" spans="1:16" ht="28.5" customHeight="1" x14ac:dyDescent="0.4">
      <c r="A45" s="177"/>
      <c r="B45" s="178"/>
      <c r="C45" s="194"/>
      <c r="D45" s="191">
        <v>10</v>
      </c>
      <c r="E45" s="220" t="s">
        <v>46</v>
      </c>
      <c r="F45" s="197" t="s">
        <v>1</v>
      </c>
      <c r="G45" s="309"/>
      <c r="H45" s="196" t="s">
        <v>157</v>
      </c>
      <c r="I45" s="193"/>
      <c r="J45" s="193"/>
      <c r="K45" s="193"/>
      <c r="L45" s="193"/>
      <c r="M45" s="193"/>
      <c r="N45" s="193"/>
      <c r="O45" s="193"/>
      <c r="P45" s="193">
        <v>595448768</v>
      </c>
    </row>
    <row r="46" spans="1:16" ht="28.5" customHeight="1" x14ac:dyDescent="0.4">
      <c r="A46" s="177"/>
      <c r="B46" s="178"/>
      <c r="C46" s="194"/>
      <c r="D46" s="191">
        <v>11</v>
      </c>
      <c r="E46" s="220" t="s">
        <v>46</v>
      </c>
      <c r="F46" s="212" t="s">
        <v>1</v>
      </c>
      <c r="G46" s="309"/>
      <c r="H46" s="114" t="s">
        <v>158</v>
      </c>
      <c r="I46" s="193"/>
      <c r="J46" s="193"/>
      <c r="K46" s="193"/>
      <c r="L46" s="193"/>
      <c r="M46" s="193"/>
      <c r="N46" s="193"/>
      <c r="O46" s="193"/>
      <c r="P46" s="193">
        <v>595104507</v>
      </c>
    </row>
    <row r="47" spans="1:16" ht="28.5" customHeight="1" x14ac:dyDescent="0.4">
      <c r="A47" s="177"/>
      <c r="B47" s="178"/>
      <c r="C47" s="194"/>
      <c r="D47" s="195">
        <v>12</v>
      </c>
      <c r="E47" s="220" t="s">
        <v>46</v>
      </c>
      <c r="F47" s="212" t="s">
        <v>8</v>
      </c>
      <c r="G47" s="309"/>
      <c r="H47" s="114" t="s">
        <v>159</v>
      </c>
      <c r="I47" s="193"/>
      <c r="J47" s="193"/>
      <c r="K47" s="193"/>
      <c r="L47" s="193"/>
      <c r="M47" s="193"/>
      <c r="N47" s="193"/>
      <c r="O47" s="193"/>
      <c r="P47" s="193">
        <v>595450947</v>
      </c>
    </row>
    <row r="48" spans="1:16" ht="28.5" customHeight="1" x14ac:dyDescent="0.4">
      <c r="A48" s="177"/>
      <c r="B48" s="178"/>
      <c r="C48" s="194"/>
      <c r="D48" s="191">
        <v>13</v>
      </c>
      <c r="E48" s="220" t="s">
        <v>46</v>
      </c>
      <c r="F48" s="212" t="s">
        <v>8</v>
      </c>
      <c r="G48" s="309"/>
      <c r="H48" s="114" t="s">
        <v>160</v>
      </c>
      <c r="I48" s="193"/>
      <c r="J48" s="193"/>
      <c r="K48" s="193"/>
      <c r="L48" s="193"/>
      <c r="M48" s="193"/>
      <c r="N48" s="193"/>
      <c r="O48" s="193"/>
      <c r="P48" s="193">
        <v>595451288</v>
      </c>
    </row>
    <row r="49" spans="1:16" ht="36" customHeight="1" x14ac:dyDescent="0.4">
      <c r="A49" s="177"/>
      <c r="B49" s="178"/>
      <c r="C49" s="194"/>
      <c r="D49" s="191">
        <v>14</v>
      </c>
      <c r="E49" s="219" t="s">
        <v>265</v>
      </c>
      <c r="F49" s="212" t="s">
        <v>8</v>
      </c>
      <c r="G49" s="309"/>
      <c r="H49" s="114" t="s">
        <v>161</v>
      </c>
      <c r="I49" s="193"/>
      <c r="J49" s="193"/>
      <c r="K49" s="193"/>
      <c r="L49" s="193"/>
      <c r="M49" s="193"/>
      <c r="N49" s="193"/>
      <c r="O49" s="193"/>
      <c r="P49" s="193">
        <v>595450670</v>
      </c>
    </row>
    <row r="50" spans="1:16" ht="28.5" customHeight="1" x14ac:dyDescent="0.4">
      <c r="A50" s="177"/>
      <c r="B50" s="178"/>
      <c r="C50" s="194"/>
      <c r="D50" s="195">
        <v>15</v>
      </c>
      <c r="E50" s="220" t="s">
        <v>46</v>
      </c>
      <c r="F50" s="212" t="s">
        <v>8</v>
      </c>
      <c r="G50" s="309"/>
      <c r="H50" s="196" t="s">
        <v>162</v>
      </c>
      <c r="I50" s="193"/>
      <c r="J50" s="193"/>
      <c r="K50" s="193"/>
      <c r="L50" s="193"/>
      <c r="M50" s="193"/>
      <c r="N50" s="193"/>
      <c r="O50" s="193"/>
      <c r="P50" s="193">
        <v>595451752</v>
      </c>
    </row>
    <row r="51" spans="1:16" ht="28.5" customHeight="1" x14ac:dyDescent="0.4">
      <c r="A51" s="177"/>
      <c r="B51" s="178"/>
      <c r="C51" s="194"/>
      <c r="D51" s="191">
        <v>16</v>
      </c>
      <c r="E51" s="220" t="s">
        <v>46</v>
      </c>
      <c r="F51" s="212" t="s">
        <v>8</v>
      </c>
      <c r="G51" s="309"/>
      <c r="H51" s="196" t="s">
        <v>163</v>
      </c>
      <c r="I51" s="193"/>
      <c r="J51" s="193"/>
      <c r="K51" s="193"/>
      <c r="L51" s="193"/>
      <c r="M51" s="193"/>
      <c r="N51" s="193"/>
      <c r="O51" s="193"/>
      <c r="P51" s="193">
        <v>595452176</v>
      </c>
    </row>
    <row r="52" spans="1:16" ht="28.5" customHeight="1" x14ac:dyDescent="0.4">
      <c r="A52" s="177"/>
      <c r="B52" s="178"/>
      <c r="C52" s="194"/>
      <c r="D52" s="191">
        <v>17</v>
      </c>
      <c r="E52" s="220" t="s">
        <v>46</v>
      </c>
      <c r="F52" s="212" t="s">
        <v>8</v>
      </c>
      <c r="G52" s="309"/>
      <c r="H52" s="222" t="s">
        <v>72</v>
      </c>
      <c r="I52" s="193"/>
      <c r="J52" s="193"/>
      <c r="K52" s="193"/>
      <c r="L52" s="193"/>
      <c r="M52" s="193"/>
      <c r="N52" s="193"/>
      <c r="O52" s="193"/>
      <c r="P52" s="193">
        <v>595459035</v>
      </c>
    </row>
    <row r="53" spans="1:16" ht="28.5" customHeight="1" x14ac:dyDescent="0.4">
      <c r="A53" s="177"/>
      <c r="B53" s="178"/>
      <c r="C53" s="194"/>
      <c r="D53" s="195">
        <v>18</v>
      </c>
      <c r="E53" s="220" t="s">
        <v>46</v>
      </c>
      <c r="F53" s="212" t="s">
        <v>8</v>
      </c>
      <c r="G53" s="309"/>
      <c r="H53" s="222" t="s">
        <v>164</v>
      </c>
      <c r="I53" s="193"/>
      <c r="J53" s="193"/>
      <c r="K53" s="193"/>
      <c r="L53" s="193"/>
      <c r="M53" s="193"/>
      <c r="N53" s="193"/>
      <c r="O53" s="193"/>
      <c r="P53" s="193">
        <v>595024540</v>
      </c>
    </row>
    <row r="54" spans="1:16" ht="49.5" customHeight="1" x14ac:dyDescent="0.4">
      <c r="A54" s="177"/>
      <c r="B54" s="178"/>
      <c r="C54" s="194"/>
      <c r="D54" s="191">
        <v>19</v>
      </c>
      <c r="E54" s="219" t="s">
        <v>265</v>
      </c>
      <c r="F54" s="212" t="s">
        <v>8</v>
      </c>
      <c r="G54" s="309"/>
      <c r="H54" s="116" t="s">
        <v>165</v>
      </c>
      <c r="I54" s="193"/>
      <c r="J54" s="193"/>
      <c r="K54" s="193"/>
      <c r="L54" s="193"/>
      <c r="M54" s="193"/>
      <c r="N54" s="193"/>
      <c r="O54" s="193"/>
      <c r="P54" s="193">
        <v>595452739</v>
      </c>
    </row>
    <row r="55" spans="1:16" ht="28.5" customHeight="1" x14ac:dyDescent="0.4">
      <c r="A55" s="177"/>
      <c r="B55" s="178"/>
      <c r="C55" s="194"/>
      <c r="D55" s="191">
        <v>20</v>
      </c>
      <c r="E55" s="219" t="s">
        <v>46</v>
      </c>
      <c r="F55" s="223" t="s">
        <v>8</v>
      </c>
      <c r="G55" s="309"/>
      <c r="H55" s="224" t="s">
        <v>335</v>
      </c>
      <c r="I55" s="193"/>
      <c r="J55" s="193"/>
      <c r="K55" s="193"/>
      <c r="L55" s="193"/>
      <c r="M55" s="193"/>
      <c r="N55" s="193"/>
      <c r="O55" s="193"/>
      <c r="P55" s="193">
        <v>595575352</v>
      </c>
    </row>
    <row r="56" spans="1:16" ht="28.5" customHeight="1" x14ac:dyDescent="0.4">
      <c r="A56" s="177"/>
      <c r="B56" s="178"/>
      <c r="C56" s="194"/>
      <c r="D56" s="195">
        <v>21</v>
      </c>
      <c r="E56" s="225" t="s">
        <v>293</v>
      </c>
      <c r="F56" s="216"/>
      <c r="G56" s="310">
        <v>4</v>
      </c>
      <c r="H56" s="116" t="s">
        <v>199</v>
      </c>
      <c r="I56" s="193"/>
      <c r="J56" s="193"/>
      <c r="K56" s="193"/>
      <c r="L56" s="193"/>
      <c r="M56" s="193"/>
      <c r="N56" s="193"/>
      <c r="O56" s="193"/>
      <c r="P56" s="193">
        <v>551686895</v>
      </c>
    </row>
    <row r="57" spans="1:16" ht="28.5" customHeight="1" x14ac:dyDescent="0.4">
      <c r="A57" s="177"/>
      <c r="B57" s="178"/>
      <c r="C57" s="194"/>
      <c r="D57" s="191">
        <v>22</v>
      </c>
      <c r="E57" s="225" t="s">
        <v>293</v>
      </c>
      <c r="F57" s="216" t="s">
        <v>38</v>
      </c>
      <c r="G57" s="310"/>
      <c r="H57" s="226" t="s">
        <v>200</v>
      </c>
      <c r="I57" s="193"/>
      <c r="J57" s="193"/>
      <c r="K57" s="193"/>
      <c r="L57" s="193"/>
      <c r="M57" s="193"/>
      <c r="N57" s="193"/>
      <c r="O57" s="193"/>
      <c r="P57" s="193">
        <v>595451894</v>
      </c>
    </row>
    <row r="58" spans="1:16" ht="28.5" customHeight="1" x14ac:dyDescent="0.4">
      <c r="A58" s="177"/>
      <c r="B58" s="178"/>
      <c r="C58" s="194"/>
      <c r="D58" s="191">
        <v>23</v>
      </c>
      <c r="E58" s="225" t="s">
        <v>293</v>
      </c>
      <c r="F58" s="216"/>
      <c r="G58" s="310"/>
      <c r="H58" s="116" t="s">
        <v>201</v>
      </c>
      <c r="I58" s="193"/>
      <c r="J58" s="193"/>
      <c r="K58" s="193"/>
      <c r="L58" s="193"/>
      <c r="M58" s="193"/>
      <c r="N58" s="193"/>
      <c r="O58" s="193"/>
      <c r="P58" s="193">
        <v>593495001</v>
      </c>
    </row>
    <row r="59" spans="1:16" ht="28.5" customHeight="1" x14ac:dyDescent="0.4">
      <c r="A59" s="177"/>
      <c r="B59" s="178"/>
      <c r="C59" s="194"/>
      <c r="D59" s="195">
        <v>24</v>
      </c>
      <c r="E59" s="225" t="s">
        <v>293</v>
      </c>
      <c r="F59" s="216"/>
      <c r="G59" s="310"/>
      <c r="H59" s="116" t="s">
        <v>202</v>
      </c>
      <c r="I59" s="193"/>
      <c r="J59" s="193"/>
      <c r="K59" s="193"/>
      <c r="L59" s="193"/>
      <c r="M59" s="193"/>
      <c r="N59" s="193"/>
      <c r="O59" s="193"/>
      <c r="P59" s="193">
        <v>574140384</v>
      </c>
    </row>
    <row r="60" spans="1:16" ht="28.5" customHeight="1" x14ac:dyDescent="0.4">
      <c r="A60" s="177"/>
      <c r="B60" s="178"/>
      <c r="C60" s="194"/>
      <c r="D60" s="191">
        <v>25</v>
      </c>
      <c r="E60" s="225" t="s">
        <v>294</v>
      </c>
      <c r="F60" s="216" t="s">
        <v>39</v>
      </c>
      <c r="G60" s="310">
        <v>3</v>
      </c>
      <c r="H60" s="116" t="s">
        <v>203</v>
      </c>
      <c r="I60" s="193"/>
      <c r="J60" s="193"/>
      <c r="K60" s="193"/>
      <c r="L60" s="193"/>
      <c r="M60" s="193"/>
      <c r="N60" s="193"/>
      <c r="O60" s="193"/>
      <c r="P60" s="193">
        <v>555302286</v>
      </c>
    </row>
    <row r="61" spans="1:16" ht="28.5" customHeight="1" x14ac:dyDescent="0.4">
      <c r="A61" s="177"/>
      <c r="B61" s="178"/>
      <c r="C61" s="194"/>
      <c r="D61" s="191">
        <v>26</v>
      </c>
      <c r="E61" s="225" t="s">
        <v>294</v>
      </c>
      <c r="F61" s="216"/>
      <c r="G61" s="310"/>
      <c r="H61" s="116" t="s">
        <v>204</v>
      </c>
      <c r="I61" s="193"/>
      <c r="J61" s="193"/>
      <c r="K61" s="193"/>
      <c r="L61" s="193"/>
      <c r="M61" s="193"/>
      <c r="N61" s="193"/>
      <c r="O61" s="193"/>
      <c r="P61" s="193">
        <v>599329211</v>
      </c>
    </row>
    <row r="62" spans="1:16" ht="28.5" customHeight="1" x14ac:dyDescent="0.4">
      <c r="A62" s="177"/>
      <c r="B62" s="178"/>
      <c r="C62" s="194"/>
      <c r="D62" s="195">
        <v>27</v>
      </c>
      <c r="E62" s="225" t="s">
        <v>294</v>
      </c>
      <c r="F62" s="216"/>
      <c r="G62" s="310"/>
      <c r="H62" s="116" t="s">
        <v>205</v>
      </c>
      <c r="I62" s="193"/>
      <c r="J62" s="193"/>
      <c r="K62" s="193"/>
      <c r="L62" s="193"/>
      <c r="M62" s="193"/>
      <c r="N62" s="193"/>
      <c r="O62" s="193"/>
      <c r="P62" s="193">
        <v>595459145</v>
      </c>
    </row>
    <row r="63" spans="1:16" ht="28.5" customHeight="1" x14ac:dyDescent="0.4">
      <c r="A63" s="177"/>
      <c r="B63" s="178"/>
      <c r="C63" s="194"/>
      <c r="D63" s="191">
        <v>28</v>
      </c>
      <c r="E63" s="116" t="s">
        <v>295</v>
      </c>
      <c r="F63" s="216"/>
      <c r="G63" s="195">
        <v>1</v>
      </c>
      <c r="H63" s="116" t="s">
        <v>175</v>
      </c>
      <c r="I63" s="193"/>
      <c r="J63" s="193"/>
      <c r="K63" s="193"/>
      <c r="L63" s="193"/>
      <c r="M63" s="193"/>
      <c r="N63" s="193"/>
      <c r="O63" s="193"/>
      <c r="P63" s="193">
        <v>596300228</v>
      </c>
    </row>
    <row r="64" spans="1:16" ht="28.5" customHeight="1" x14ac:dyDescent="0.4">
      <c r="A64" s="177"/>
      <c r="B64" s="178"/>
      <c r="C64" s="194"/>
      <c r="D64" s="191">
        <v>29</v>
      </c>
      <c r="E64" s="116" t="s">
        <v>296</v>
      </c>
      <c r="F64" s="216"/>
      <c r="G64" s="195">
        <v>1</v>
      </c>
      <c r="H64" s="116" t="s">
        <v>257</v>
      </c>
      <c r="I64" s="193"/>
      <c r="J64" s="193"/>
      <c r="K64" s="193"/>
      <c r="L64" s="193"/>
      <c r="M64" s="193"/>
      <c r="N64" s="193"/>
      <c r="O64" s="193"/>
      <c r="P64" s="193">
        <v>595451876</v>
      </c>
    </row>
    <row r="65" spans="1:16" ht="28.5" customHeight="1" x14ac:dyDescent="0.4">
      <c r="A65" s="177"/>
      <c r="B65" s="178"/>
      <c r="C65" s="194"/>
      <c r="D65" s="195">
        <v>30</v>
      </c>
      <c r="E65" s="116" t="s">
        <v>297</v>
      </c>
      <c r="F65" s="216"/>
      <c r="G65" s="195">
        <v>1</v>
      </c>
      <c r="H65" s="116" t="s">
        <v>272</v>
      </c>
      <c r="I65" s="193"/>
      <c r="J65" s="193"/>
      <c r="K65" s="193"/>
      <c r="L65" s="193"/>
      <c r="M65" s="193"/>
      <c r="N65" s="193"/>
      <c r="O65" s="193"/>
      <c r="P65" s="193">
        <v>595403417</v>
      </c>
    </row>
    <row r="66" spans="1:16" ht="40.5" customHeight="1" x14ac:dyDescent="0.4">
      <c r="A66" s="169">
        <v>14</v>
      </c>
      <c r="B66" s="167"/>
      <c r="C66" s="194">
        <v>13</v>
      </c>
      <c r="D66" s="191">
        <v>31</v>
      </c>
      <c r="E66" s="196" t="s">
        <v>298</v>
      </c>
      <c r="F66" s="218" t="s">
        <v>3</v>
      </c>
      <c r="G66" s="197">
        <v>1</v>
      </c>
      <c r="H66" s="206" t="s">
        <v>88</v>
      </c>
      <c r="I66" s="193"/>
      <c r="J66" s="193" t="e">
        <f>#REF!-#REF!</f>
        <v>#REF!</v>
      </c>
      <c r="K66" s="193"/>
      <c r="L66" s="193"/>
      <c r="M66" s="193"/>
      <c r="N66" s="193"/>
      <c r="O66" s="193"/>
      <c r="P66" s="193">
        <v>595451784</v>
      </c>
    </row>
    <row r="67" spans="1:16" ht="47.25" customHeight="1" x14ac:dyDescent="0.4">
      <c r="A67" s="169">
        <v>18</v>
      </c>
      <c r="B67" s="167"/>
      <c r="C67" s="194">
        <v>63</v>
      </c>
      <c r="D67" s="191">
        <v>32</v>
      </c>
      <c r="E67" s="114" t="s">
        <v>59</v>
      </c>
      <c r="F67" s="212" t="s">
        <v>22</v>
      </c>
      <c r="G67" s="212">
        <v>1</v>
      </c>
      <c r="H67" s="114" t="s">
        <v>138</v>
      </c>
      <c r="I67" s="193"/>
      <c r="J67" s="193" t="e">
        <f>#REF!-#REF!</f>
        <v>#REF!</v>
      </c>
      <c r="K67" s="193"/>
      <c r="L67" s="193"/>
      <c r="M67" s="193"/>
      <c r="N67" s="193"/>
      <c r="O67" s="193"/>
      <c r="P67" s="193">
        <v>595448734</v>
      </c>
    </row>
    <row r="68" spans="1:16" ht="61.5" customHeight="1" x14ac:dyDescent="0.4">
      <c r="A68" s="164">
        <v>15</v>
      </c>
      <c r="B68" s="167"/>
      <c r="C68" s="194">
        <v>64</v>
      </c>
      <c r="D68" s="195">
        <v>33</v>
      </c>
      <c r="E68" s="227" t="s">
        <v>326</v>
      </c>
      <c r="F68" s="218" t="s">
        <v>3</v>
      </c>
      <c r="G68" s="197">
        <v>1</v>
      </c>
      <c r="H68" s="206" t="s">
        <v>139</v>
      </c>
      <c r="I68" s="193"/>
      <c r="J68" s="193" t="e">
        <f>#REF!-#REF!</f>
        <v>#REF!</v>
      </c>
      <c r="K68" s="193"/>
      <c r="L68" s="193"/>
      <c r="M68" s="193"/>
      <c r="N68" s="193"/>
      <c r="O68" s="193"/>
      <c r="P68" s="193">
        <v>595451859</v>
      </c>
    </row>
    <row r="69" spans="1:16" ht="28.5" customHeight="1" x14ac:dyDescent="0.4">
      <c r="A69" s="164">
        <v>60</v>
      </c>
      <c r="B69" s="170"/>
      <c r="C69" s="194">
        <v>66</v>
      </c>
      <c r="D69" s="191">
        <v>35</v>
      </c>
      <c r="E69" s="206" t="s">
        <v>68</v>
      </c>
      <c r="F69" s="215" t="s">
        <v>8</v>
      </c>
      <c r="G69" s="215">
        <v>1</v>
      </c>
      <c r="H69" s="213" t="s">
        <v>141</v>
      </c>
      <c r="I69" s="193"/>
      <c r="J69" s="193" t="e">
        <f>#REF!-#REF!</f>
        <v>#REF!</v>
      </c>
      <c r="K69" s="193"/>
      <c r="L69" s="193"/>
      <c r="M69" s="193"/>
      <c r="N69" s="193"/>
      <c r="O69" s="193"/>
      <c r="P69" s="193">
        <v>595458516</v>
      </c>
    </row>
    <row r="70" spans="1:16" ht="28.5" customHeight="1" x14ac:dyDescent="0.4">
      <c r="A70" s="164"/>
      <c r="B70" s="170"/>
      <c r="C70" s="194">
        <v>67</v>
      </c>
      <c r="D70" s="195">
        <v>36</v>
      </c>
      <c r="E70" s="206" t="s">
        <v>263</v>
      </c>
      <c r="F70" s="215"/>
      <c r="G70" s="215">
        <v>1</v>
      </c>
      <c r="H70" s="213" t="s">
        <v>63</v>
      </c>
      <c r="I70" s="193"/>
      <c r="J70" s="193" t="e">
        <f>#REF!-#REF!</f>
        <v>#REF!</v>
      </c>
      <c r="K70" s="193"/>
      <c r="L70" s="193"/>
      <c r="M70" s="193"/>
      <c r="N70" s="193"/>
      <c r="O70" s="193"/>
      <c r="P70" s="193">
        <v>595454092</v>
      </c>
    </row>
    <row r="71" spans="1:16" ht="28.5" customHeight="1" x14ac:dyDescent="0.4">
      <c r="A71" s="164">
        <v>75</v>
      </c>
      <c r="B71" s="176"/>
      <c r="C71" s="194">
        <v>93</v>
      </c>
      <c r="D71" s="191">
        <v>37</v>
      </c>
      <c r="E71" s="228" t="s">
        <v>68</v>
      </c>
      <c r="F71" s="229" t="s">
        <v>8</v>
      </c>
      <c r="G71" s="212">
        <v>1</v>
      </c>
      <c r="H71" s="114" t="s">
        <v>333</v>
      </c>
      <c r="I71" s="193"/>
      <c r="J71" s="193" t="e">
        <f>#REF!-#REF!</f>
        <v>#REF!</v>
      </c>
      <c r="K71" s="193"/>
      <c r="L71" s="193"/>
      <c r="M71" s="193"/>
      <c r="N71" s="193"/>
      <c r="O71" s="193"/>
      <c r="P71" s="193">
        <v>592850841</v>
      </c>
    </row>
    <row r="72" spans="1:16" s="179" customFormat="1" ht="28.5" customHeight="1" x14ac:dyDescent="0.25">
      <c r="C72" s="230"/>
      <c r="D72" s="231"/>
      <c r="E72" s="232"/>
      <c r="F72" s="231"/>
      <c r="G72" s="231">
        <f>SUM(G36:G71)</f>
        <v>36</v>
      </c>
      <c r="H72" s="231"/>
      <c r="I72" s="230"/>
      <c r="J72" s="230"/>
      <c r="K72" s="230"/>
      <c r="L72" s="230"/>
      <c r="M72" s="230"/>
      <c r="N72" s="230"/>
      <c r="O72" s="230"/>
      <c r="P72" s="230"/>
    </row>
    <row r="73" spans="1:16" ht="28.5" customHeight="1" x14ac:dyDescent="0.4">
      <c r="C73" s="193"/>
      <c r="D73" s="312" t="s">
        <v>299</v>
      </c>
      <c r="E73" s="312"/>
      <c r="F73" s="312"/>
      <c r="G73" s="312"/>
      <c r="H73" s="312"/>
      <c r="I73" s="193"/>
      <c r="J73" s="193"/>
      <c r="K73" s="193"/>
      <c r="L73" s="193"/>
      <c r="M73" s="193"/>
      <c r="N73" s="193"/>
      <c r="O73" s="193"/>
      <c r="P73" s="193"/>
    </row>
    <row r="74" spans="1:16" ht="28.5" customHeight="1" x14ac:dyDescent="0.4">
      <c r="A74" s="164">
        <v>19</v>
      </c>
      <c r="B74" s="167"/>
      <c r="C74" s="194">
        <v>15</v>
      </c>
      <c r="D74" s="195">
        <v>1</v>
      </c>
      <c r="E74" s="196" t="s">
        <v>300</v>
      </c>
      <c r="F74" s="218" t="s">
        <v>14</v>
      </c>
      <c r="G74" s="197">
        <v>1</v>
      </c>
      <c r="H74" s="206" t="s">
        <v>90</v>
      </c>
      <c r="I74" s="193"/>
      <c r="J74" s="193"/>
      <c r="K74" s="193"/>
      <c r="L74" s="193"/>
      <c r="M74" s="193"/>
      <c r="N74" s="193"/>
      <c r="O74" s="193"/>
      <c r="P74" s="193">
        <v>599244559</v>
      </c>
    </row>
    <row r="75" spans="1:16" ht="28.5" customHeight="1" x14ac:dyDescent="0.4">
      <c r="A75" s="164">
        <v>21</v>
      </c>
      <c r="B75" s="167"/>
      <c r="C75" s="194">
        <v>50</v>
      </c>
      <c r="D75" s="195">
        <v>2</v>
      </c>
      <c r="E75" s="206" t="s">
        <v>131</v>
      </c>
      <c r="F75" s="218" t="s">
        <v>4</v>
      </c>
      <c r="G75" s="197">
        <v>1</v>
      </c>
      <c r="H75" s="206" t="s">
        <v>132</v>
      </c>
      <c r="I75" s="193"/>
      <c r="J75" s="193" t="e">
        <f>#REF!-#REF!</f>
        <v>#REF!</v>
      </c>
      <c r="K75" s="193"/>
      <c r="L75" s="193"/>
      <c r="M75" s="193"/>
      <c r="N75" s="193"/>
      <c r="O75" s="193"/>
      <c r="P75" s="193">
        <v>595452970</v>
      </c>
    </row>
    <row r="76" spans="1:16" ht="28.5" customHeight="1" x14ac:dyDescent="0.4">
      <c r="A76" s="164">
        <v>20</v>
      </c>
      <c r="B76" s="167"/>
      <c r="C76" s="194">
        <v>51</v>
      </c>
      <c r="D76" s="195">
        <v>3</v>
      </c>
      <c r="E76" s="206" t="s">
        <v>133</v>
      </c>
      <c r="F76" s="218" t="s">
        <v>4</v>
      </c>
      <c r="G76" s="197">
        <v>1</v>
      </c>
      <c r="H76" s="206" t="s">
        <v>134</v>
      </c>
      <c r="I76" s="193"/>
      <c r="J76" s="193" t="e">
        <f>#REF!-#REF!</f>
        <v>#REF!</v>
      </c>
      <c r="K76" s="193"/>
      <c r="L76" s="193"/>
      <c r="M76" s="193"/>
      <c r="N76" s="193"/>
      <c r="O76" s="193"/>
      <c r="P76" s="193">
        <v>595452696</v>
      </c>
    </row>
    <row r="77" spans="1:16" ht="28.5" customHeight="1" x14ac:dyDescent="0.4">
      <c r="A77" s="169">
        <v>22</v>
      </c>
      <c r="B77" s="167"/>
      <c r="C77" s="194">
        <v>52</v>
      </c>
      <c r="D77" s="233">
        <v>4</v>
      </c>
      <c r="E77" s="228" t="s">
        <v>336</v>
      </c>
      <c r="F77" s="233" t="s">
        <v>4</v>
      </c>
      <c r="G77" s="195">
        <v>1</v>
      </c>
      <c r="H77" s="192" t="s">
        <v>337</v>
      </c>
      <c r="I77" s="193"/>
      <c r="J77" s="193" t="e">
        <f>#REF!-#REF!</f>
        <v>#REF!</v>
      </c>
      <c r="K77" s="193"/>
      <c r="L77" s="193"/>
      <c r="M77" s="193"/>
      <c r="N77" s="193"/>
      <c r="O77" s="193"/>
      <c r="P77" s="193">
        <v>595124530</v>
      </c>
    </row>
    <row r="78" spans="1:16" ht="28.5" customHeight="1" x14ac:dyDescent="0.4">
      <c r="A78" s="164">
        <v>23</v>
      </c>
      <c r="B78" s="167"/>
      <c r="C78" s="194">
        <v>53</v>
      </c>
      <c r="D78" s="195">
        <v>5</v>
      </c>
      <c r="E78" s="206" t="s">
        <v>133</v>
      </c>
      <c r="F78" s="197" t="s">
        <v>4</v>
      </c>
      <c r="G78" s="197">
        <v>1</v>
      </c>
      <c r="H78" s="196" t="s">
        <v>135</v>
      </c>
      <c r="I78" s="193"/>
      <c r="J78" s="193" t="e">
        <f>#REF!-#REF!</f>
        <v>#REF!</v>
      </c>
      <c r="K78" s="193"/>
      <c r="L78" s="193"/>
      <c r="M78" s="193"/>
      <c r="N78" s="193"/>
      <c r="O78" s="193"/>
      <c r="P78" s="193">
        <v>595456267</v>
      </c>
    </row>
    <row r="79" spans="1:16" s="179" customFormat="1" ht="28.5" customHeight="1" x14ac:dyDescent="0.25">
      <c r="C79" s="230"/>
      <c r="D79" s="231"/>
      <c r="E79" s="232"/>
      <c r="F79" s="231"/>
      <c r="G79" s="231">
        <f>SUM(G74:G78)</f>
        <v>5</v>
      </c>
      <c r="H79" s="231"/>
      <c r="I79" s="230"/>
      <c r="J79" s="230"/>
      <c r="K79" s="230"/>
      <c r="L79" s="230"/>
      <c r="M79" s="230"/>
      <c r="N79" s="230"/>
      <c r="O79" s="230"/>
      <c r="P79" s="230"/>
    </row>
    <row r="80" spans="1:16" ht="28.5" customHeight="1" x14ac:dyDescent="0.4">
      <c r="C80" s="193"/>
      <c r="D80" s="312" t="s">
        <v>301</v>
      </c>
      <c r="E80" s="312"/>
      <c r="F80" s="312"/>
      <c r="G80" s="312"/>
      <c r="H80" s="312"/>
      <c r="I80" s="193"/>
      <c r="J80" s="193"/>
      <c r="K80" s="193"/>
      <c r="L80" s="193"/>
      <c r="M80" s="193"/>
      <c r="N80" s="193"/>
      <c r="O80" s="193"/>
      <c r="P80" s="193"/>
    </row>
    <row r="81" spans="1:17" s="180" customFormat="1" ht="39.75" customHeight="1" x14ac:dyDescent="0.25">
      <c r="A81" s="164">
        <v>17</v>
      </c>
      <c r="B81" s="167"/>
      <c r="C81" s="191">
        <v>14</v>
      </c>
      <c r="D81" s="195">
        <v>1</v>
      </c>
      <c r="E81" s="196" t="s">
        <v>302</v>
      </c>
      <c r="F81" s="197" t="s">
        <v>17</v>
      </c>
      <c r="G81" s="197">
        <v>1</v>
      </c>
      <c r="H81" s="213" t="s">
        <v>89</v>
      </c>
      <c r="I81" s="212"/>
      <c r="J81" s="212" t="e">
        <f>#REF!-#REF!</f>
        <v>#REF!</v>
      </c>
      <c r="K81" s="212"/>
      <c r="L81" s="212"/>
      <c r="M81" s="212"/>
      <c r="N81" s="212"/>
      <c r="O81" s="212"/>
      <c r="P81" s="212">
        <v>599151108</v>
      </c>
    </row>
    <row r="82" spans="1:17" ht="28.5" customHeight="1" x14ac:dyDescent="0.4">
      <c r="C82" s="193"/>
      <c r="D82" s="195">
        <v>2</v>
      </c>
      <c r="E82" s="114" t="s">
        <v>266</v>
      </c>
      <c r="F82" s="214" t="s">
        <v>30</v>
      </c>
      <c r="G82" s="212">
        <v>1</v>
      </c>
      <c r="H82" s="213" t="s">
        <v>168</v>
      </c>
      <c r="I82" s="193"/>
      <c r="J82" s="193"/>
      <c r="K82" s="193"/>
      <c r="L82" s="193"/>
      <c r="M82" s="193"/>
      <c r="N82" s="193"/>
      <c r="O82" s="193"/>
      <c r="P82" s="193">
        <v>595884529</v>
      </c>
    </row>
    <row r="83" spans="1:17" ht="28.5" customHeight="1" x14ac:dyDescent="0.4">
      <c r="C83" s="193"/>
      <c r="D83" s="195">
        <v>3</v>
      </c>
      <c r="E83" s="114" t="s">
        <v>47</v>
      </c>
      <c r="F83" s="212" t="s">
        <v>36</v>
      </c>
      <c r="G83" s="195">
        <v>1</v>
      </c>
      <c r="H83" s="213" t="s">
        <v>169</v>
      </c>
      <c r="I83" s="193"/>
      <c r="J83" s="193"/>
      <c r="K83" s="193"/>
      <c r="L83" s="193"/>
      <c r="M83" s="193"/>
      <c r="N83" s="193"/>
      <c r="O83" s="193"/>
      <c r="P83" s="193">
        <v>595450436</v>
      </c>
    </row>
    <row r="84" spans="1:17" ht="28.5" customHeight="1" x14ac:dyDescent="0.4">
      <c r="C84" s="193"/>
      <c r="D84" s="195">
        <v>4</v>
      </c>
      <c r="E84" s="114" t="s">
        <v>170</v>
      </c>
      <c r="F84" s="212" t="s">
        <v>31</v>
      </c>
      <c r="G84" s="212">
        <v>1</v>
      </c>
      <c r="H84" s="213" t="s">
        <v>334</v>
      </c>
      <c r="I84" s="193"/>
      <c r="J84" s="193"/>
      <c r="K84" s="193"/>
      <c r="L84" s="193"/>
      <c r="M84" s="193"/>
      <c r="N84" s="193"/>
      <c r="O84" s="193"/>
      <c r="P84" s="193">
        <v>593104090</v>
      </c>
    </row>
    <row r="85" spans="1:17" s="188" customFormat="1" ht="28.5" customHeight="1" x14ac:dyDescent="0.4">
      <c r="C85" s="234"/>
      <c r="D85" s="233">
        <v>5</v>
      </c>
      <c r="E85" s="213" t="s">
        <v>346</v>
      </c>
      <c r="F85" s="229"/>
      <c r="G85" s="215">
        <v>1</v>
      </c>
      <c r="H85" s="213" t="s">
        <v>349</v>
      </c>
      <c r="I85" s="234"/>
      <c r="J85" s="234"/>
      <c r="K85" s="234"/>
      <c r="L85" s="234"/>
      <c r="M85" s="234"/>
      <c r="N85" s="234"/>
      <c r="O85" s="234"/>
      <c r="P85" s="193">
        <v>551557641</v>
      </c>
    </row>
    <row r="86" spans="1:17" ht="28.5" customHeight="1" x14ac:dyDescent="0.4">
      <c r="C86" s="193"/>
      <c r="D86" s="195">
        <v>6</v>
      </c>
      <c r="E86" s="206" t="s">
        <v>142</v>
      </c>
      <c r="F86" s="215" t="s">
        <v>8</v>
      </c>
      <c r="G86" s="215">
        <v>1</v>
      </c>
      <c r="H86" s="213" t="s">
        <v>174</v>
      </c>
      <c r="I86" s="193"/>
      <c r="J86" s="193"/>
      <c r="K86" s="193"/>
      <c r="L86" s="193"/>
      <c r="M86" s="193"/>
      <c r="N86" s="193"/>
      <c r="O86" s="193"/>
      <c r="P86" s="193">
        <v>599244930</v>
      </c>
    </row>
    <row r="87" spans="1:17" ht="28.5" customHeight="1" x14ac:dyDescent="0.4">
      <c r="C87" s="193"/>
      <c r="D87" s="195">
        <v>7</v>
      </c>
      <c r="E87" s="206" t="s">
        <v>142</v>
      </c>
      <c r="F87" s="212" t="s">
        <v>8</v>
      </c>
      <c r="G87" s="212">
        <v>1</v>
      </c>
      <c r="H87" s="116" t="s">
        <v>166</v>
      </c>
      <c r="I87" s="193"/>
      <c r="J87" s="193"/>
      <c r="K87" s="193"/>
      <c r="L87" s="193"/>
      <c r="M87" s="193"/>
      <c r="N87" s="193"/>
      <c r="O87" s="193"/>
      <c r="P87" s="193">
        <v>595452216</v>
      </c>
    </row>
    <row r="88" spans="1:17" ht="28.5" customHeight="1" x14ac:dyDescent="0.4">
      <c r="C88" s="193"/>
      <c r="D88" s="195">
        <v>8</v>
      </c>
      <c r="E88" s="206" t="s">
        <v>142</v>
      </c>
      <c r="F88" s="212" t="s">
        <v>8</v>
      </c>
      <c r="G88" s="212">
        <v>1</v>
      </c>
      <c r="H88" s="114" t="s">
        <v>167</v>
      </c>
      <c r="I88" s="193"/>
      <c r="J88" s="193"/>
      <c r="K88" s="193"/>
      <c r="L88" s="193"/>
      <c r="M88" s="193"/>
      <c r="N88" s="193"/>
      <c r="O88" s="193"/>
      <c r="P88" s="193">
        <v>595454015</v>
      </c>
    </row>
    <row r="89" spans="1:17" s="179" customFormat="1" ht="28.5" customHeight="1" x14ac:dyDescent="0.25">
      <c r="C89" s="230"/>
      <c r="D89" s="231"/>
      <c r="E89" s="232"/>
      <c r="F89" s="231"/>
      <c r="G89" s="231">
        <f>SUM(G81:G88)</f>
        <v>8</v>
      </c>
      <c r="H89" s="231"/>
      <c r="I89" s="230"/>
      <c r="J89" s="230"/>
      <c r="K89" s="230"/>
      <c r="L89" s="230"/>
      <c r="M89" s="230"/>
      <c r="N89" s="230"/>
      <c r="O89" s="230"/>
      <c r="P89" s="230"/>
    </row>
    <row r="90" spans="1:17" ht="28.5" customHeight="1" x14ac:dyDescent="0.4">
      <c r="C90" s="193"/>
      <c r="D90" s="312" t="s">
        <v>303</v>
      </c>
      <c r="E90" s="312"/>
      <c r="F90" s="312"/>
      <c r="G90" s="312"/>
      <c r="H90" s="312"/>
      <c r="I90" s="193"/>
      <c r="J90" s="193"/>
      <c r="K90" s="193"/>
      <c r="L90" s="193"/>
      <c r="M90" s="193"/>
      <c r="N90" s="193"/>
      <c r="O90" s="193"/>
      <c r="P90" s="193"/>
    </row>
    <row r="91" spans="1:17" ht="28.5" customHeight="1" x14ac:dyDescent="0.4">
      <c r="A91" s="164">
        <v>4</v>
      </c>
      <c r="B91" s="167"/>
      <c r="C91" s="191">
        <v>10</v>
      </c>
      <c r="D91" s="195">
        <v>1</v>
      </c>
      <c r="E91" s="196" t="s">
        <v>304</v>
      </c>
      <c r="F91" s="199" t="s">
        <v>27</v>
      </c>
      <c r="G91" s="197">
        <v>1</v>
      </c>
      <c r="H91" s="206" t="s">
        <v>348</v>
      </c>
      <c r="I91" s="193"/>
      <c r="J91" s="193" t="e">
        <f>#REF!-#REF!</f>
        <v>#REF!</v>
      </c>
      <c r="K91" s="193"/>
      <c r="L91" s="193"/>
      <c r="M91" s="193"/>
      <c r="N91" s="193"/>
      <c r="O91" s="193"/>
      <c r="P91" s="193">
        <v>577943133</v>
      </c>
    </row>
    <row r="92" spans="1:17" ht="28.5" customHeight="1" x14ac:dyDescent="0.4">
      <c r="A92" s="164">
        <v>24</v>
      </c>
      <c r="B92" s="167"/>
      <c r="C92" s="194">
        <v>23</v>
      </c>
      <c r="D92" s="195">
        <v>2</v>
      </c>
      <c r="E92" s="206" t="s">
        <v>100</v>
      </c>
      <c r="F92" s="199" t="s">
        <v>33</v>
      </c>
      <c r="G92" s="195">
        <v>1</v>
      </c>
      <c r="H92" s="196" t="s">
        <v>101</v>
      </c>
      <c r="I92" s="193"/>
      <c r="J92" s="193" t="e">
        <f>#REF!-#REF!</f>
        <v>#REF!</v>
      </c>
      <c r="K92" s="193"/>
      <c r="L92" s="193"/>
      <c r="M92" s="193"/>
      <c r="N92" s="193"/>
      <c r="O92" s="193"/>
      <c r="P92" s="193">
        <v>577674538</v>
      </c>
    </row>
    <row r="93" spans="1:17" ht="28.5" customHeight="1" x14ac:dyDescent="0.4">
      <c r="A93" s="164">
        <v>25</v>
      </c>
      <c r="B93" s="176"/>
      <c r="C93" s="194">
        <v>24</v>
      </c>
      <c r="D93" s="195">
        <v>3</v>
      </c>
      <c r="E93" s="206" t="s">
        <v>102</v>
      </c>
      <c r="F93" s="212" t="s">
        <v>34</v>
      </c>
      <c r="G93" s="212">
        <v>1</v>
      </c>
      <c r="H93" s="114" t="s">
        <v>103</v>
      </c>
      <c r="I93" s="193"/>
      <c r="J93" s="193" t="e">
        <f>#REF!-#REF!</f>
        <v>#REF!</v>
      </c>
      <c r="K93" s="193"/>
      <c r="L93" s="193"/>
      <c r="M93" s="193"/>
      <c r="N93" s="193"/>
      <c r="O93" s="193"/>
      <c r="P93" s="193">
        <v>595124190</v>
      </c>
    </row>
    <row r="94" spans="1:17" ht="28.5" customHeight="1" x14ac:dyDescent="0.4">
      <c r="A94" s="169">
        <v>26</v>
      </c>
      <c r="B94" s="170"/>
      <c r="C94" s="194">
        <v>25</v>
      </c>
      <c r="D94" s="195">
        <v>4</v>
      </c>
      <c r="E94" s="235" t="s">
        <v>102</v>
      </c>
      <c r="F94" s="212" t="s">
        <v>34</v>
      </c>
      <c r="G94" s="195">
        <v>1</v>
      </c>
      <c r="H94" s="236" t="s">
        <v>350</v>
      </c>
      <c r="I94" s="193"/>
      <c r="J94" s="193" t="e">
        <f>#REF!-#REF!</f>
        <v>#REF!</v>
      </c>
      <c r="K94" s="193"/>
      <c r="L94" s="193"/>
      <c r="M94" s="193"/>
      <c r="N94" s="193"/>
      <c r="O94" s="193"/>
      <c r="P94" s="193"/>
      <c r="Q94" s="175"/>
    </row>
    <row r="95" spans="1:17" ht="28.5" customHeight="1" x14ac:dyDescent="0.4">
      <c r="A95" s="169"/>
      <c r="B95" s="170"/>
      <c r="C95" s="194">
        <v>26</v>
      </c>
      <c r="D95" s="195">
        <v>5</v>
      </c>
      <c r="E95" s="206" t="s">
        <v>102</v>
      </c>
      <c r="F95" s="229" t="s">
        <v>34</v>
      </c>
      <c r="G95" s="197">
        <v>1</v>
      </c>
      <c r="H95" s="237" t="s">
        <v>327</v>
      </c>
      <c r="I95" s="193"/>
      <c r="J95" s="193"/>
      <c r="K95" s="193"/>
      <c r="L95" s="193"/>
      <c r="M95" s="193"/>
      <c r="N95" s="193"/>
      <c r="O95" s="193"/>
      <c r="P95" s="193">
        <v>577674532</v>
      </c>
    </row>
    <row r="96" spans="1:17" ht="28.5" customHeight="1" x14ac:dyDescent="0.4">
      <c r="A96" s="164">
        <v>27</v>
      </c>
      <c r="B96" s="167"/>
      <c r="C96" s="194">
        <v>27</v>
      </c>
      <c r="D96" s="195">
        <v>6</v>
      </c>
      <c r="E96" s="116" t="s">
        <v>307</v>
      </c>
      <c r="F96" s="199" t="s">
        <v>35</v>
      </c>
      <c r="G96" s="195">
        <v>1</v>
      </c>
      <c r="H96" s="116" t="s">
        <v>104</v>
      </c>
      <c r="I96" s="193"/>
      <c r="J96" s="193" t="e">
        <f>#REF!-#REF!</f>
        <v>#REF!</v>
      </c>
      <c r="K96" s="193"/>
      <c r="L96" s="193"/>
      <c r="M96" s="193"/>
      <c r="N96" s="193"/>
      <c r="O96" s="193"/>
      <c r="P96" s="193">
        <v>595452733</v>
      </c>
    </row>
    <row r="97" spans="1:16" ht="28.5" customHeight="1" x14ac:dyDescent="0.4">
      <c r="A97" s="164"/>
      <c r="B97" s="167"/>
      <c r="C97" s="194">
        <v>28</v>
      </c>
      <c r="D97" s="195">
        <v>7</v>
      </c>
      <c r="E97" s="116" t="s">
        <v>307</v>
      </c>
      <c r="F97" s="238"/>
      <c r="G97" s="195">
        <v>1</v>
      </c>
      <c r="H97" s="239" t="s">
        <v>77</v>
      </c>
      <c r="I97" s="193"/>
      <c r="J97" s="193"/>
      <c r="K97" s="193"/>
      <c r="L97" s="193"/>
      <c r="M97" s="193"/>
      <c r="N97" s="193"/>
      <c r="O97" s="193"/>
      <c r="P97" s="193">
        <v>598400309</v>
      </c>
    </row>
    <row r="98" spans="1:16" ht="28.5" customHeight="1" x14ac:dyDescent="0.4">
      <c r="A98" s="169">
        <v>30</v>
      </c>
      <c r="B98" s="167"/>
      <c r="C98" s="194">
        <v>30</v>
      </c>
      <c r="D98" s="195">
        <v>8</v>
      </c>
      <c r="E98" s="206" t="s">
        <v>306</v>
      </c>
      <c r="F98" s="199" t="s">
        <v>15</v>
      </c>
      <c r="G98" s="195">
        <v>1</v>
      </c>
      <c r="H98" s="116" t="s">
        <v>148</v>
      </c>
      <c r="I98" s="193"/>
      <c r="J98" s="193" t="e">
        <f>#REF!-#REF!</f>
        <v>#REF!</v>
      </c>
      <c r="K98" s="193"/>
      <c r="L98" s="193"/>
      <c r="M98" s="193"/>
      <c r="N98" s="193"/>
      <c r="O98" s="193"/>
      <c r="P98" s="193">
        <v>595452719</v>
      </c>
    </row>
    <row r="99" spans="1:16" ht="28.5" customHeight="1" x14ac:dyDescent="0.4">
      <c r="A99" s="169">
        <v>34</v>
      </c>
      <c r="B99" s="167"/>
      <c r="C99" s="194">
        <v>32</v>
      </c>
      <c r="D99" s="195">
        <v>9</v>
      </c>
      <c r="E99" s="206" t="s">
        <v>306</v>
      </c>
      <c r="F99" s="199" t="s">
        <v>7</v>
      </c>
      <c r="G99" s="195">
        <v>1</v>
      </c>
      <c r="H99" s="116" t="s">
        <v>112</v>
      </c>
      <c r="I99" s="193"/>
      <c r="J99" s="193" t="e">
        <f>#REF!-#REF!</f>
        <v>#REF!</v>
      </c>
      <c r="K99" s="193"/>
      <c r="L99" s="193"/>
      <c r="M99" s="193"/>
      <c r="N99" s="193"/>
      <c r="O99" s="193"/>
      <c r="P99" s="193">
        <v>595452743</v>
      </c>
    </row>
    <row r="100" spans="1:16" ht="28.5" customHeight="1" x14ac:dyDescent="0.4">
      <c r="A100" s="164">
        <v>37</v>
      </c>
      <c r="B100" s="176"/>
      <c r="C100" s="194">
        <v>33</v>
      </c>
      <c r="D100" s="195">
        <v>10</v>
      </c>
      <c r="E100" s="206" t="s">
        <v>306</v>
      </c>
      <c r="F100" s="212" t="s">
        <v>15</v>
      </c>
      <c r="G100" s="212">
        <v>1</v>
      </c>
      <c r="H100" s="114" t="s">
        <v>113</v>
      </c>
      <c r="I100" s="193"/>
      <c r="J100" s="193" t="e">
        <f>#REF!-#REF!</f>
        <v>#REF!</v>
      </c>
      <c r="K100" s="193"/>
      <c r="L100" s="193"/>
      <c r="M100" s="193"/>
      <c r="N100" s="193"/>
      <c r="O100" s="193"/>
      <c r="P100" s="193">
        <v>591312555</v>
      </c>
    </row>
    <row r="101" spans="1:16" ht="28.5" customHeight="1" x14ac:dyDescent="0.4">
      <c r="A101" s="164">
        <v>31</v>
      </c>
      <c r="B101" s="167"/>
      <c r="C101" s="194">
        <v>31</v>
      </c>
      <c r="D101" s="195">
        <v>11</v>
      </c>
      <c r="E101" s="235" t="s">
        <v>305</v>
      </c>
      <c r="F101" s="240" t="s">
        <v>15</v>
      </c>
      <c r="G101" s="233">
        <v>1</v>
      </c>
      <c r="H101" s="236" t="s">
        <v>58</v>
      </c>
      <c r="I101" s="193"/>
      <c r="J101" s="193" t="e">
        <f>#REF!-#REF!</f>
        <v>#REF!</v>
      </c>
      <c r="K101" s="193"/>
      <c r="L101" s="193"/>
      <c r="M101" s="193"/>
      <c r="N101" s="193"/>
      <c r="O101" s="193"/>
      <c r="P101" s="193"/>
    </row>
    <row r="102" spans="1:16" ht="28.5" customHeight="1" x14ac:dyDescent="0.4">
      <c r="A102" s="178"/>
      <c r="B102" s="178"/>
      <c r="C102" s="194"/>
      <c r="D102" s="195">
        <v>12</v>
      </c>
      <c r="E102" s="206" t="s">
        <v>310</v>
      </c>
      <c r="F102" s="199" t="s">
        <v>15</v>
      </c>
      <c r="G102" s="195">
        <v>1</v>
      </c>
      <c r="H102" s="206" t="s">
        <v>117</v>
      </c>
      <c r="I102" s="193"/>
      <c r="J102" s="193"/>
      <c r="K102" s="193"/>
      <c r="L102" s="193"/>
      <c r="M102" s="193"/>
      <c r="N102" s="193"/>
      <c r="O102" s="193"/>
      <c r="P102" s="193">
        <v>595701560</v>
      </c>
    </row>
    <row r="103" spans="1:16" ht="28.5" customHeight="1" x14ac:dyDescent="0.4">
      <c r="C103" s="193"/>
      <c r="D103" s="195">
        <v>13</v>
      </c>
      <c r="E103" s="206" t="s">
        <v>310</v>
      </c>
      <c r="F103" s="199" t="s">
        <v>15</v>
      </c>
      <c r="G103" s="195">
        <v>1</v>
      </c>
      <c r="H103" s="116" t="s">
        <v>118</v>
      </c>
      <c r="I103" s="193"/>
      <c r="J103" s="193"/>
      <c r="K103" s="193"/>
      <c r="L103" s="193"/>
      <c r="M103" s="193"/>
      <c r="N103" s="193"/>
      <c r="O103" s="193"/>
      <c r="P103" s="193">
        <v>599476570</v>
      </c>
    </row>
    <row r="104" spans="1:16" ht="28.5" customHeight="1" x14ac:dyDescent="0.4">
      <c r="C104" s="193"/>
      <c r="D104" s="195">
        <v>14</v>
      </c>
      <c r="E104" s="206" t="s">
        <v>312</v>
      </c>
      <c r="F104" s="199"/>
      <c r="G104" s="195">
        <v>1</v>
      </c>
      <c r="H104" s="114" t="s">
        <v>71</v>
      </c>
      <c r="I104" s="193"/>
      <c r="J104" s="193"/>
      <c r="K104" s="193"/>
      <c r="L104" s="193"/>
      <c r="M104" s="193"/>
      <c r="N104" s="193"/>
      <c r="O104" s="193"/>
      <c r="P104" s="193">
        <v>551232800</v>
      </c>
    </row>
    <row r="105" spans="1:16" ht="28.5" customHeight="1" x14ac:dyDescent="0.4">
      <c r="C105" s="193"/>
      <c r="D105" s="195">
        <v>15</v>
      </c>
      <c r="E105" s="206" t="s">
        <v>313</v>
      </c>
      <c r="F105" s="238"/>
      <c r="G105" s="195">
        <v>1</v>
      </c>
      <c r="H105" s="239" t="s">
        <v>108</v>
      </c>
      <c r="I105" s="193"/>
      <c r="J105" s="193"/>
      <c r="K105" s="193"/>
      <c r="L105" s="193"/>
      <c r="M105" s="193"/>
      <c r="N105" s="193"/>
      <c r="O105" s="193"/>
      <c r="P105" s="193">
        <v>599935524</v>
      </c>
    </row>
    <row r="106" spans="1:16" ht="28.5" customHeight="1" x14ac:dyDescent="0.4">
      <c r="A106" s="164"/>
      <c r="B106" s="167"/>
      <c r="C106" s="194">
        <v>35</v>
      </c>
      <c r="D106" s="195">
        <v>16</v>
      </c>
      <c r="E106" s="206" t="s">
        <v>309</v>
      </c>
      <c r="F106" s="199"/>
      <c r="G106" s="195">
        <v>1</v>
      </c>
      <c r="H106" s="206" t="s">
        <v>116</v>
      </c>
      <c r="I106" s="193"/>
      <c r="J106" s="193"/>
      <c r="K106" s="193"/>
      <c r="L106" s="193"/>
      <c r="M106" s="193"/>
      <c r="N106" s="193"/>
      <c r="O106" s="193"/>
      <c r="P106" s="193">
        <v>592159895</v>
      </c>
    </row>
    <row r="107" spans="1:16" ht="28.5" customHeight="1" x14ac:dyDescent="0.4">
      <c r="C107" s="193"/>
      <c r="D107" s="195">
        <v>17</v>
      </c>
      <c r="E107" s="206" t="s">
        <v>311</v>
      </c>
      <c r="F107" s="199" t="s">
        <v>15</v>
      </c>
      <c r="G107" s="195">
        <v>1</v>
      </c>
      <c r="H107" s="116" t="s">
        <v>122</v>
      </c>
      <c r="I107" s="193"/>
      <c r="J107" s="193"/>
      <c r="K107" s="193"/>
      <c r="L107" s="193"/>
      <c r="M107" s="193"/>
      <c r="N107" s="193"/>
      <c r="O107" s="193"/>
      <c r="P107" s="193">
        <v>577944866</v>
      </c>
    </row>
    <row r="108" spans="1:16" ht="28.5" customHeight="1" x14ac:dyDescent="0.4">
      <c r="A108" s="164">
        <v>28</v>
      </c>
      <c r="B108" s="167"/>
      <c r="C108" s="194">
        <v>34</v>
      </c>
      <c r="D108" s="195">
        <v>18</v>
      </c>
      <c r="E108" s="235" t="s">
        <v>308</v>
      </c>
      <c r="F108" s="240" t="s">
        <v>15</v>
      </c>
      <c r="G108" s="195">
        <v>1</v>
      </c>
      <c r="H108" s="241" t="s">
        <v>343</v>
      </c>
      <c r="I108" s="193"/>
      <c r="J108" s="193" t="e">
        <f>#REF!-#REF!</f>
        <v>#REF!</v>
      </c>
      <c r="K108" s="193"/>
      <c r="L108" s="193"/>
      <c r="M108" s="193"/>
      <c r="N108" s="193"/>
      <c r="O108" s="193"/>
      <c r="P108" s="205">
        <v>599912184</v>
      </c>
    </row>
    <row r="109" spans="1:16" ht="28.5" customHeight="1" x14ac:dyDescent="0.4">
      <c r="A109" s="164"/>
      <c r="B109" s="167"/>
      <c r="C109" s="194"/>
      <c r="D109" s="195">
        <v>19</v>
      </c>
      <c r="E109" s="235" t="s">
        <v>308</v>
      </c>
      <c r="F109" s="240" t="s">
        <v>15</v>
      </c>
      <c r="G109" s="233">
        <v>1</v>
      </c>
      <c r="H109" s="242" t="s">
        <v>58</v>
      </c>
      <c r="I109" s="193"/>
      <c r="J109" s="193"/>
      <c r="K109" s="193"/>
      <c r="L109" s="193"/>
      <c r="M109" s="193"/>
      <c r="N109" s="193"/>
      <c r="O109" s="193"/>
      <c r="P109" s="193"/>
    </row>
    <row r="110" spans="1:16" ht="28.5" customHeight="1" x14ac:dyDescent="0.4">
      <c r="A110" s="178"/>
      <c r="B110" s="178"/>
      <c r="C110" s="194"/>
      <c r="D110" s="195">
        <v>20</v>
      </c>
      <c r="E110" s="243" t="s">
        <v>314</v>
      </c>
      <c r="F110" s="214" t="s">
        <v>30</v>
      </c>
      <c r="G110" s="195">
        <v>1</v>
      </c>
      <c r="H110" s="116" t="s">
        <v>124</v>
      </c>
      <c r="I110" s="193"/>
      <c r="J110" s="193"/>
      <c r="K110" s="193"/>
      <c r="L110" s="193"/>
      <c r="M110" s="193"/>
      <c r="N110" s="193"/>
      <c r="O110" s="193"/>
      <c r="P110" s="193">
        <v>599305023</v>
      </c>
    </row>
    <row r="111" spans="1:16" ht="28.5" customHeight="1" x14ac:dyDescent="0.4">
      <c r="A111" s="178"/>
      <c r="B111" s="178"/>
      <c r="C111" s="194"/>
      <c r="D111" s="195">
        <v>21</v>
      </c>
      <c r="E111" s="243" t="s">
        <v>314</v>
      </c>
      <c r="F111" s="214" t="s">
        <v>30</v>
      </c>
      <c r="G111" s="195">
        <v>1</v>
      </c>
      <c r="H111" s="196" t="s">
        <v>125</v>
      </c>
      <c r="I111" s="193"/>
      <c r="J111" s="193"/>
      <c r="K111" s="193"/>
      <c r="L111" s="193"/>
      <c r="M111" s="193"/>
      <c r="N111" s="193"/>
      <c r="O111" s="193"/>
      <c r="P111" s="193">
        <v>595451026</v>
      </c>
    </row>
    <row r="112" spans="1:16" ht="28.5" customHeight="1" x14ac:dyDescent="0.4">
      <c r="A112" s="178"/>
      <c r="B112" s="178"/>
      <c r="C112" s="194"/>
      <c r="D112" s="195">
        <v>22</v>
      </c>
      <c r="E112" s="243" t="s">
        <v>314</v>
      </c>
      <c r="F112" s="214" t="s">
        <v>30</v>
      </c>
      <c r="G112" s="195">
        <v>1</v>
      </c>
      <c r="H112" s="116" t="s">
        <v>147</v>
      </c>
      <c r="I112" s="193"/>
      <c r="J112" s="193"/>
      <c r="K112" s="193"/>
      <c r="L112" s="193"/>
      <c r="M112" s="193"/>
      <c r="N112" s="193"/>
      <c r="O112" s="193"/>
      <c r="P112" s="193">
        <v>595450602</v>
      </c>
    </row>
    <row r="113" spans="1:16" ht="28.5" customHeight="1" x14ac:dyDescent="0.4">
      <c r="A113" s="178"/>
      <c r="B113" s="178"/>
      <c r="C113" s="194"/>
      <c r="D113" s="195">
        <v>23</v>
      </c>
      <c r="E113" s="243" t="s">
        <v>314</v>
      </c>
      <c r="F113" s="214" t="s">
        <v>30</v>
      </c>
      <c r="G113" s="195">
        <v>1</v>
      </c>
      <c r="H113" s="222" t="s">
        <v>347</v>
      </c>
      <c r="I113" s="193"/>
      <c r="J113" s="193"/>
      <c r="K113" s="193"/>
      <c r="L113" s="193"/>
      <c r="M113" s="193"/>
      <c r="N113" s="193"/>
      <c r="O113" s="193"/>
      <c r="P113" s="193">
        <v>599189389</v>
      </c>
    </row>
    <row r="114" spans="1:16" ht="28.5" customHeight="1" x14ac:dyDescent="0.4">
      <c r="A114" s="178"/>
      <c r="B114" s="178"/>
      <c r="C114" s="194"/>
      <c r="D114" s="195">
        <v>24</v>
      </c>
      <c r="E114" s="243" t="s">
        <v>314</v>
      </c>
      <c r="F114" s="214" t="s">
        <v>30</v>
      </c>
      <c r="G114" s="195">
        <v>1</v>
      </c>
      <c r="H114" s="116" t="s">
        <v>149</v>
      </c>
      <c r="I114" s="193"/>
      <c r="J114" s="193"/>
      <c r="K114" s="193"/>
      <c r="L114" s="193"/>
      <c r="M114" s="193"/>
      <c r="N114" s="193"/>
      <c r="O114" s="193"/>
      <c r="P114" s="193">
        <v>577944869</v>
      </c>
    </row>
    <row r="115" spans="1:16" ht="28.5" customHeight="1" x14ac:dyDescent="0.4">
      <c r="A115" s="178"/>
      <c r="B115" s="178"/>
      <c r="C115" s="194"/>
      <c r="D115" s="195">
        <v>25</v>
      </c>
      <c r="E115" s="243" t="s">
        <v>314</v>
      </c>
      <c r="F115" s="214" t="s">
        <v>30</v>
      </c>
      <c r="G115" s="195">
        <v>1</v>
      </c>
      <c r="H115" s="222" t="s">
        <v>129</v>
      </c>
      <c r="I115" s="193"/>
      <c r="J115" s="193"/>
      <c r="K115" s="193"/>
      <c r="L115" s="193"/>
      <c r="M115" s="193"/>
      <c r="N115" s="193"/>
      <c r="O115" s="193"/>
      <c r="P115" s="193">
        <v>595091004</v>
      </c>
    </row>
    <row r="116" spans="1:16" ht="28.5" customHeight="1" x14ac:dyDescent="0.4">
      <c r="A116" s="178"/>
      <c r="B116" s="178"/>
      <c r="C116" s="194"/>
      <c r="D116" s="195">
        <v>26</v>
      </c>
      <c r="E116" s="243" t="s">
        <v>314</v>
      </c>
      <c r="F116" s="214" t="s">
        <v>30</v>
      </c>
      <c r="G116" s="212">
        <v>1</v>
      </c>
      <c r="H116" s="222" t="s">
        <v>127</v>
      </c>
      <c r="I116" s="193"/>
      <c r="J116" s="193"/>
      <c r="K116" s="193"/>
      <c r="L116" s="193"/>
      <c r="M116" s="193"/>
      <c r="N116" s="193"/>
      <c r="O116" s="193"/>
      <c r="P116" s="193">
        <v>595453157</v>
      </c>
    </row>
    <row r="117" spans="1:16" ht="28.5" customHeight="1" x14ac:dyDescent="0.4">
      <c r="A117" s="164"/>
      <c r="B117" s="167"/>
      <c r="C117" s="194"/>
      <c r="D117" s="195">
        <v>27</v>
      </c>
      <c r="E117" s="243" t="s">
        <v>314</v>
      </c>
      <c r="F117" s="212" t="s">
        <v>8</v>
      </c>
      <c r="G117" s="195">
        <v>1</v>
      </c>
      <c r="H117" s="213" t="s">
        <v>128</v>
      </c>
      <c r="I117" s="193"/>
      <c r="J117" s="193"/>
      <c r="K117" s="193"/>
      <c r="L117" s="193"/>
      <c r="M117" s="193"/>
      <c r="N117" s="193"/>
      <c r="O117" s="193"/>
      <c r="P117" s="193">
        <v>595400939</v>
      </c>
    </row>
    <row r="118" spans="1:16" ht="28.5" customHeight="1" x14ac:dyDescent="0.4">
      <c r="A118" s="164"/>
      <c r="B118" s="167"/>
      <c r="C118" s="194"/>
      <c r="D118" s="195">
        <v>28</v>
      </c>
      <c r="E118" s="243" t="s">
        <v>314</v>
      </c>
      <c r="F118" s="212" t="s">
        <v>8</v>
      </c>
      <c r="G118" s="195">
        <v>1</v>
      </c>
      <c r="H118" s="116" t="s">
        <v>126</v>
      </c>
      <c r="I118" s="193"/>
      <c r="J118" s="193"/>
      <c r="K118" s="193"/>
      <c r="L118" s="193"/>
      <c r="M118" s="193"/>
      <c r="N118" s="193"/>
      <c r="O118" s="193"/>
      <c r="P118" s="193">
        <v>598986282</v>
      </c>
    </row>
    <row r="119" spans="1:16" s="175" customFormat="1" ht="28.5" customHeight="1" x14ac:dyDescent="0.4">
      <c r="A119" s="163"/>
      <c r="B119" s="174"/>
      <c r="C119" s="190"/>
      <c r="D119" s="244"/>
      <c r="E119" s="245"/>
      <c r="F119" s="246"/>
      <c r="G119" s="244">
        <f>SUM(G91:G118)</f>
        <v>28</v>
      </c>
      <c r="H119" s="244">
        <f t="shared" ref="H119" si="2">SUM(H91:H118)</f>
        <v>0</v>
      </c>
      <c r="I119" s="211"/>
      <c r="J119" s="211"/>
      <c r="K119" s="211"/>
      <c r="L119" s="211"/>
      <c r="M119" s="211"/>
      <c r="N119" s="211"/>
      <c r="O119" s="211"/>
      <c r="P119" s="211"/>
    </row>
    <row r="120" spans="1:16" ht="28.5" customHeight="1" x14ac:dyDescent="0.4">
      <c r="A120" s="178"/>
      <c r="B120" s="178"/>
      <c r="C120" s="194"/>
      <c r="D120" s="313" t="s">
        <v>315</v>
      </c>
      <c r="E120" s="313"/>
      <c r="F120" s="313"/>
      <c r="G120" s="313"/>
      <c r="H120" s="313"/>
      <c r="I120" s="193"/>
      <c r="J120" s="193"/>
      <c r="K120" s="193"/>
      <c r="L120" s="193"/>
      <c r="M120" s="193"/>
      <c r="N120" s="193"/>
      <c r="O120" s="193"/>
      <c r="P120" s="193"/>
    </row>
    <row r="121" spans="1:16" ht="28.5" customHeight="1" x14ac:dyDescent="0.4">
      <c r="A121" s="164">
        <v>104</v>
      </c>
      <c r="B121" s="176"/>
      <c r="C121" s="194">
        <v>9</v>
      </c>
      <c r="D121" s="195">
        <v>1</v>
      </c>
      <c r="E121" s="114" t="s">
        <v>317</v>
      </c>
      <c r="F121" s="218"/>
      <c r="G121" s="197">
        <v>1</v>
      </c>
      <c r="H121" s="114" t="s">
        <v>49</v>
      </c>
      <c r="I121" s="193"/>
      <c r="J121" s="193" t="e">
        <f>#REF!-#REF!</f>
        <v>#REF!</v>
      </c>
      <c r="K121" s="193"/>
      <c r="L121" s="193"/>
      <c r="M121" s="193"/>
      <c r="N121" s="193"/>
      <c r="O121" s="193"/>
      <c r="P121" s="193">
        <v>595120703</v>
      </c>
    </row>
    <row r="122" spans="1:16" ht="28.5" customHeight="1" x14ac:dyDescent="0.4">
      <c r="A122" s="178"/>
      <c r="B122" s="178"/>
      <c r="C122" s="194"/>
      <c r="D122" s="195">
        <v>2</v>
      </c>
      <c r="E122" s="315" t="s">
        <v>192</v>
      </c>
      <c r="F122" s="316" t="s">
        <v>32</v>
      </c>
      <c r="G122" s="195">
        <v>1</v>
      </c>
      <c r="H122" s="114" t="s">
        <v>177</v>
      </c>
      <c r="I122" s="193"/>
      <c r="J122" s="193"/>
      <c r="K122" s="193"/>
      <c r="L122" s="193"/>
      <c r="M122" s="193"/>
      <c r="N122" s="193"/>
      <c r="O122" s="193"/>
      <c r="P122" s="193">
        <v>551088901</v>
      </c>
    </row>
    <row r="123" spans="1:16" ht="28.5" customHeight="1" x14ac:dyDescent="0.4">
      <c r="A123" s="178"/>
      <c r="B123" s="178"/>
      <c r="C123" s="194"/>
      <c r="D123" s="195">
        <v>3</v>
      </c>
      <c r="E123" s="315"/>
      <c r="F123" s="316"/>
      <c r="G123" s="195">
        <v>1</v>
      </c>
      <c r="H123" s="213" t="s">
        <v>340</v>
      </c>
      <c r="I123" s="193"/>
      <c r="J123" s="193"/>
      <c r="K123" s="193"/>
      <c r="L123" s="193"/>
      <c r="M123" s="193"/>
      <c r="N123" s="193"/>
      <c r="O123" s="193"/>
      <c r="P123" s="205">
        <v>595459409</v>
      </c>
    </row>
    <row r="124" spans="1:16" ht="28.5" customHeight="1" x14ac:dyDescent="0.4">
      <c r="A124" s="178"/>
      <c r="B124" s="178"/>
      <c r="C124" s="194"/>
      <c r="D124" s="195">
        <v>4</v>
      </c>
      <c r="E124" s="315"/>
      <c r="F124" s="316"/>
      <c r="G124" s="195">
        <v>1</v>
      </c>
      <c r="H124" s="114" t="s">
        <v>179</v>
      </c>
      <c r="I124" s="193"/>
      <c r="J124" s="193"/>
      <c r="K124" s="193"/>
      <c r="L124" s="193"/>
      <c r="M124" s="193"/>
      <c r="N124" s="193"/>
      <c r="O124" s="193"/>
      <c r="P124" s="193">
        <v>595453280</v>
      </c>
    </row>
    <row r="125" spans="1:16" ht="28.5" customHeight="1" x14ac:dyDescent="0.4">
      <c r="A125" s="178"/>
      <c r="B125" s="178"/>
      <c r="C125" s="194"/>
      <c r="D125" s="195">
        <v>5</v>
      </c>
      <c r="E125" s="315"/>
      <c r="F125" s="316"/>
      <c r="G125" s="195">
        <v>1</v>
      </c>
      <c r="H125" s="114" t="s">
        <v>328</v>
      </c>
      <c r="I125" s="193"/>
      <c r="J125" s="193"/>
      <c r="K125" s="193"/>
      <c r="L125" s="193"/>
      <c r="M125" s="193"/>
      <c r="N125" s="193"/>
      <c r="O125" s="193"/>
      <c r="P125" s="193">
        <v>593609340</v>
      </c>
    </row>
    <row r="126" spans="1:16" ht="28.5" customHeight="1" x14ac:dyDescent="0.4">
      <c r="A126" s="178"/>
      <c r="B126" s="178"/>
      <c r="C126" s="194"/>
      <c r="D126" s="195">
        <v>6</v>
      </c>
      <c r="E126" s="315" t="s">
        <v>193</v>
      </c>
      <c r="F126" s="216"/>
      <c r="G126" s="195">
        <v>1</v>
      </c>
      <c r="H126" s="116" t="s">
        <v>181</v>
      </c>
      <c r="I126" s="193"/>
      <c r="J126" s="193"/>
      <c r="K126" s="193"/>
      <c r="L126" s="193"/>
      <c r="M126" s="193"/>
      <c r="N126" s="193"/>
      <c r="O126" s="193"/>
      <c r="P126" s="193">
        <v>595227730</v>
      </c>
    </row>
    <row r="127" spans="1:16" ht="28.5" customHeight="1" x14ac:dyDescent="0.4">
      <c r="A127" s="178"/>
      <c r="B127" s="178"/>
      <c r="C127" s="194"/>
      <c r="D127" s="195">
        <v>7</v>
      </c>
      <c r="E127" s="315"/>
      <c r="F127" s="216"/>
      <c r="G127" s="195">
        <v>1</v>
      </c>
      <c r="H127" s="116" t="s">
        <v>182</v>
      </c>
      <c r="I127" s="193"/>
      <c r="J127" s="193"/>
      <c r="K127" s="193"/>
      <c r="L127" s="193"/>
      <c r="M127" s="193"/>
      <c r="N127" s="193"/>
      <c r="O127" s="193"/>
      <c r="P127" s="193">
        <v>593300328</v>
      </c>
    </row>
    <row r="128" spans="1:16" ht="28.5" customHeight="1" x14ac:dyDescent="0.4">
      <c r="A128" s="178"/>
      <c r="B128" s="178"/>
      <c r="C128" s="194"/>
      <c r="D128" s="195">
        <v>8</v>
      </c>
      <c r="E128" s="315"/>
      <c r="F128" s="216"/>
      <c r="G128" s="195">
        <v>1</v>
      </c>
      <c r="H128" s="114" t="s">
        <v>183</v>
      </c>
      <c r="I128" s="193"/>
      <c r="J128" s="193"/>
      <c r="K128" s="193"/>
      <c r="L128" s="193"/>
      <c r="M128" s="193"/>
      <c r="N128" s="193"/>
      <c r="O128" s="193"/>
      <c r="P128" s="193">
        <v>551302032</v>
      </c>
    </row>
    <row r="129" spans="1:16" ht="28.5" customHeight="1" x14ac:dyDescent="0.4">
      <c r="A129" s="178"/>
      <c r="B129" s="178"/>
      <c r="C129" s="194"/>
      <c r="D129" s="195">
        <v>9</v>
      </c>
      <c r="E129" s="315"/>
      <c r="F129" s="216"/>
      <c r="G129" s="195">
        <v>1</v>
      </c>
      <c r="H129" s="116" t="s">
        <v>184</v>
      </c>
      <c r="I129" s="193"/>
      <c r="J129" s="193"/>
      <c r="K129" s="193"/>
      <c r="L129" s="193"/>
      <c r="M129" s="193"/>
      <c r="N129" s="193"/>
      <c r="O129" s="193"/>
      <c r="P129" s="193">
        <v>595234540</v>
      </c>
    </row>
    <row r="130" spans="1:16" ht="28.5" customHeight="1" x14ac:dyDescent="0.4">
      <c r="A130" s="178"/>
      <c r="B130" s="178"/>
      <c r="C130" s="194"/>
      <c r="D130" s="195">
        <v>10</v>
      </c>
      <c r="E130" s="316" t="s">
        <v>194</v>
      </c>
      <c r="F130" s="216"/>
      <c r="G130" s="212">
        <v>1</v>
      </c>
      <c r="H130" s="114" t="s">
        <v>279</v>
      </c>
      <c r="I130" s="193"/>
      <c r="J130" s="193"/>
      <c r="K130" s="193"/>
      <c r="L130" s="193"/>
      <c r="M130" s="193"/>
      <c r="N130" s="193"/>
      <c r="O130" s="193"/>
      <c r="P130" s="193">
        <v>557265305</v>
      </c>
    </row>
    <row r="131" spans="1:16" ht="28.5" customHeight="1" x14ac:dyDescent="0.4">
      <c r="A131" s="178"/>
      <c r="B131" s="178"/>
      <c r="C131" s="194"/>
      <c r="D131" s="195">
        <v>11</v>
      </c>
      <c r="E131" s="316"/>
      <c r="F131" s="317"/>
      <c r="G131" s="212">
        <v>1</v>
      </c>
      <c r="H131" s="213" t="s">
        <v>180</v>
      </c>
      <c r="I131" s="193"/>
      <c r="J131" s="193"/>
      <c r="K131" s="193"/>
      <c r="L131" s="193"/>
      <c r="M131" s="193"/>
      <c r="N131" s="193"/>
      <c r="O131" s="193"/>
      <c r="P131" s="193">
        <v>595224005</v>
      </c>
    </row>
    <row r="132" spans="1:16" ht="28.5" customHeight="1" x14ac:dyDescent="0.4">
      <c r="A132" s="178"/>
      <c r="B132" s="178"/>
      <c r="C132" s="194"/>
      <c r="D132" s="195">
        <v>12</v>
      </c>
      <c r="E132" s="316"/>
      <c r="F132" s="317"/>
      <c r="G132" s="212">
        <v>1</v>
      </c>
      <c r="H132" s="114" t="s">
        <v>329</v>
      </c>
      <c r="I132" s="193"/>
      <c r="J132" s="193"/>
      <c r="K132" s="193"/>
      <c r="L132" s="193"/>
      <c r="M132" s="193"/>
      <c r="N132" s="193"/>
      <c r="O132" s="193"/>
      <c r="P132" s="193">
        <v>555465953</v>
      </c>
    </row>
    <row r="133" spans="1:16" ht="28.5" customHeight="1" x14ac:dyDescent="0.4">
      <c r="A133" s="178"/>
      <c r="B133" s="178"/>
      <c r="C133" s="194"/>
      <c r="D133" s="195">
        <v>13</v>
      </c>
      <c r="E133" s="247" t="s">
        <v>48</v>
      </c>
      <c r="F133" s="238"/>
      <c r="G133" s="212">
        <v>1</v>
      </c>
      <c r="H133" s="114" t="s">
        <v>176</v>
      </c>
      <c r="I133" s="193"/>
      <c r="J133" s="193"/>
      <c r="K133" s="193"/>
      <c r="L133" s="193"/>
      <c r="M133" s="193"/>
      <c r="N133" s="193"/>
      <c r="O133" s="193"/>
      <c r="P133" s="193">
        <v>597512036</v>
      </c>
    </row>
    <row r="134" spans="1:16" ht="28.5" customHeight="1" x14ac:dyDescent="0.4">
      <c r="A134" s="178"/>
      <c r="B134" s="178"/>
      <c r="C134" s="194"/>
      <c r="D134" s="195">
        <v>14</v>
      </c>
      <c r="E134" s="318" t="s">
        <v>195</v>
      </c>
      <c r="F134" s="309"/>
      <c r="G134" s="195">
        <v>1</v>
      </c>
      <c r="H134" s="116" t="s">
        <v>185</v>
      </c>
      <c r="I134" s="193"/>
      <c r="J134" s="193"/>
      <c r="K134" s="193"/>
      <c r="L134" s="193"/>
      <c r="M134" s="193"/>
      <c r="N134" s="193"/>
      <c r="O134" s="193"/>
      <c r="P134" s="193">
        <v>595454302</v>
      </c>
    </row>
    <row r="135" spans="1:16" ht="28.5" customHeight="1" x14ac:dyDescent="0.4">
      <c r="A135" s="178"/>
      <c r="B135" s="178"/>
      <c r="C135" s="194"/>
      <c r="D135" s="195">
        <v>15</v>
      </c>
      <c r="E135" s="318"/>
      <c r="F135" s="309"/>
      <c r="G135" s="195">
        <v>1</v>
      </c>
      <c r="H135" s="116" t="s">
        <v>186</v>
      </c>
      <c r="I135" s="193"/>
      <c r="J135" s="193"/>
      <c r="K135" s="193"/>
      <c r="L135" s="193"/>
      <c r="M135" s="193"/>
      <c r="N135" s="193"/>
      <c r="O135" s="193"/>
      <c r="P135" s="193">
        <v>599380752</v>
      </c>
    </row>
    <row r="136" spans="1:16" ht="28.5" customHeight="1" x14ac:dyDescent="0.4">
      <c r="A136" s="178"/>
      <c r="B136" s="178"/>
      <c r="C136" s="194"/>
      <c r="D136" s="195">
        <v>16</v>
      </c>
      <c r="E136" s="318"/>
      <c r="F136" s="309"/>
      <c r="G136" s="195">
        <v>1</v>
      </c>
      <c r="H136" s="116" t="s">
        <v>187</v>
      </c>
      <c r="I136" s="193"/>
      <c r="J136" s="193"/>
      <c r="K136" s="193"/>
      <c r="L136" s="193"/>
      <c r="M136" s="193"/>
      <c r="N136" s="193"/>
      <c r="O136" s="193"/>
      <c r="P136" s="193"/>
    </row>
    <row r="137" spans="1:16" ht="28.5" customHeight="1" x14ac:dyDescent="0.4">
      <c r="A137" s="178"/>
      <c r="B137" s="178"/>
      <c r="C137" s="194"/>
      <c r="D137" s="195">
        <v>17</v>
      </c>
      <c r="E137" s="318" t="s">
        <v>196</v>
      </c>
      <c r="F137" s="319" t="s">
        <v>40</v>
      </c>
      <c r="G137" s="248">
        <v>1</v>
      </c>
      <c r="H137" s="114" t="s">
        <v>188</v>
      </c>
      <c r="I137" s="193"/>
      <c r="J137" s="193"/>
      <c r="K137" s="193"/>
      <c r="L137" s="193"/>
      <c r="M137" s="193"/>
      <c r="N137" s="193"/>
      <c r="O137" s="193"/>
      <c r="P137" s="193">
        <v>598372827</v>
      </c>
    </row>
    <row r="138" spans="1:16" ht="28.5" customHeight="1" x14ac:dyDescent="0.4">
      <c r="A138" s="178"/>
      <c r="B138" s="178"/>
      <c r="C138" s="194"/>
      <c r="D138" s="195">
        <v>18</v>
      </c>
      <c r="E138" s="318"/>
      <c r="F138" s="319"/>
      <c r="G138" s="248">
        <v>1</v>
      </c>
      <c r="H138" s="114" t="s">
        <v>189</v>
      </c>
      <c r="I138" s="193"/>
      <c r="J138" s="193"/>
      <c r="K138" s="193"/>
      <c r="L138" s="193"/>
      <c r="M138" s="193"/>
      <c r="N138" s="193"/>
      <c r="O138" s="193"/>
      <c r="P138" s="193">
        <v>598372827</v>
      </c>
    </row>
    <row r="139" spans="1:16" ht="28.5" customHeight="1" x14ac:dyDescent="0.4">
      <c r="A139" s="178"/>
      <c r="B139" s="178"/>
      <c r="C139" s="194"/>
      <c r="D139" s="195">
        <v>19</v>
      </c>
      <c r="E139" s="318"/>
      <c r="F139" s="319"/>
      <c r="G139" s="248">
        <v>1</v>
      </c>
      <c r="H139" s="114" t="s">
        <v>190</v>
      </c>
      <c r="I139" s="193"/>
      <c r="J139" s="193"/>
      <c r="K139" s="193"/>
      <c r="L139" s="193"/>
      <c r="M139" s="193"/>
      <c r="N139" s="193"/>
      <c r="O139" s="193"/>
      <c r="P139" s="193">
        <v>557588929</v>
      </c>
    </row>
    <row r="140" spans="1:16" ht="28.5" customHeight="1" x14ac:dyDescent="0.4">
      <c r="A140" s="178"/>
      <c r="B140" s="178"/>
      <c r="C140" s="194"/>
      <c r="D140" s="195">
        <v>20</v>
      </c>
      <c r="E140" s="318"/>
      <c r="F140" s="319"/>
      <c r="G140" s="248">
        <v>1</v>
      </c>
      <c r="H140" s="114" t="s">
        <v>191</v>
      </c>
      <c r="I140" s="193"/>
      <c r="J140" s="193"/>
      <c r="K140" s="193"/>
      <c r="L140" s="193"/>
      <c r="M140" s="193"/>
      <c r="N140" s="193"/>
      <c r="O140" s="193"/>
      <c r="P140" s="193">
        <v>555260343</v>
      </c>
    </row>
    <row r="141" spans="1:16" ht="28.5" customHeight="1" x14ac:dyDescent="0.4">
      <c r="A141" s="178"/>
      <c r="B141" s="178"/>
      <c r="C141" s="194"/>
      <c r="D141" s="195">
        <v>21</v>
      </c>
      <c r="E141" s="114" t="s">
        <v>121</v>
      </c>
      <c r="F141" s="249"/>
      <c r="G141" s="248">
        <v>1</v>
      </c>
      <c r="H141" s="250" t="s">
        <v>58</v>
      </c>
      <c r="I141" s="193"/>
      <c r="J141" s="193"/>
      <c r="K141" s="193"/>
      <c r="L141" s="193"/>
      <c r="M141" s="193"/>
      <c r="N141" s="193"/>
      <c r="O141" s="193"/>
      <c r="P141" s="193"/>
    </row>
    <row r="142" spans="1:16" s="175" customFormat="1" ht="28.5" customHeight="1" x14ac:dyDescent="0.4">
      <c r="A142" s="181"/>
      <c r="B142" s="181"/>
      <c r="C142" s="190"/>
      <c r="D142" s="207"/>
      <c r="E142" s="251"/>
      <c r="F142" s="252"/>
      <c r="G142" s="207">
        <f>SUM(G121:G141)</f>
        <v>21</v>
      </c>
      <c r="H142" s="207">
        <f t="shared" ref="H142" si="3">SUM(H121:H141)</f>
        <v>0</v>
      </c>
      <c r="I142" s="211"/>
      <c r="J142" s="211"/>
      <c r="K142" s="211"/>
      <c r="L142" s="211"/>
      <c r="M142" s="211"/>
      <c r="N142" s="211"/>
      <c r="O142" s="211"/>
      <c r="P142" s="211"/>
    </row>
    <row r="143" spans="1:16" ht="28.5" customHeight="1" x14ac:dyDescent="0.4">
      <c r="A143" s="178"/>
      <c r="B143" s="178"/>
      <c r="C143" s="194"/>
      <c r="D143" s="313" t="s">
        <v>316</v>
      </c>
      <c r="E143" s="313"/>
      <c r="F143" s="313"/>
      <c r="G143" s="313"/>
      <c r="H143" s="313"/>
      <c r="I143" s="193"/>
      <c r="J143" s="193"/>
      <c r="K143" s="193"/>
      <c r="L143" s="193"/>
      <c r="M143" s="193"/>
      <c r="N143" s="193"/>
      <c r="O143" s="193"/>
      <c r="P143" s="193"/>
    </row>
    <row r="144" spans="1:16" ht="28.5" customHeight="1" x14ac:dyDescent="0.4">
      <c r="A144" s="164">
        <v>12</v>
      </c>
      <c r="B144" s="170"/>
      <c r="C144" s="195">
        <v>19</v>
      </c>
      <c r="D144" s="253">
        <v>1</v>
      </c>
      <c r="E144" s="254" t="s">
        <v>323</v>
      </c>
      <c r="F144" s="202" t="s">
        <v>18</v>
      </c>
      <c r="G144" s="255">
        <v>1</v>
      </c>
      <c r="H144" s="256" t="s">
        <v>95</v>
      </c>
      <c r="I144" s="193"/>
      <c r="J144" s="193" t="e">
        <f>#REF!-#REF!</f>
        <v>#REF!</v>
      </c>
      <c r="K144" s="193"/>
      <c r="L144" s="193"/>
      <c r="M144" s="193"/>
      <c r="N144" s="193"/>
      <c r="O144" s="193"/>
      <c r="P144" s="193">
        <v>595452963</v>
      </c>
    </row>
    <row r="145" spans="1:16" ht="28.5" customHeight="1" x14ac:dyDescent="0.4">
      <c r="A145" s="178"/>
      <c r="B145" s="178"/>
      <c r="C145" s="194"/>
      <c r="D145" s="313" t="s">
        <v>318</v>
      </c>
      <c r="E145" s="313"/>
      <c r="F145" s="313"/>
      <c r="G145" s="313"/>
      <c r="H145" s="313"/>
      <c r="I145" s="193"/>
      <c r="J145" s="193"/>
      <c r="K145" s="193"/>
      <c r="L145" s="193"/>
      <c r="M145" s="193"/>
      <c r="N145" s="193"/>
      <c r="O145" s="193"/>
      <c r="P145" s="193"/>
    </row>
    <row r="146" spans="1:16" ht="28.5" customHeight="1" x14ac:dyDescent="0.4">
      <c r="A146" s="169"/>
      <c r="B146" s="167"/>
      <c r="C146" s="191">
        <v>6</v>
      </c>
      <c r="D146" s="195">
        <v>1</v>
      </c>
      <c r="E146" s="196" t="s">
        <v>318</v>
      </c>
      <c r="F146" s="199"/>
      <c r="G146" s="197">
        <v>1</v>
      </c>
      <c r="H146" s="206" t="s">
        <v>70</v>
      </c>
      <c r="I146" s="193"/>
      <c r="J146" s="193"/>
      <c r="K146" s="193"/>
      <c r="L146" s="193"/>
      <c r="M146" s="193"/>
      <c r="N146" s="193"/>
      <c r="O146" s="193"/>
      <c r="P146" s="193">
        <v>598284122</v>
      </c>
    </row>
    <row r="147" spans="1:16" ht="41.25" customHeight="1" x14ac:dyDescent="0.4">
      <c r="A147" s="164"/>
      <c r="B147" s="167"/>
      <c r="C147" s="195">
        <v>21</v>
      </c>
      <c r="D147" s="212"/>
      <c r="E147" s="257"/>
      <c r="F147" s="199"/>
      <c r="G147" s="197"/>
      <c r="H147" s="258"/>
      <c r="I147" s="193"/>
      <c r="J147" s="193"/>
      <c r="K147" s="193"/>
      <c r="L147" s="193"/>
      <c r="M147" s="193"/>
      <c r="N147" s="193"/>
      <c r="O147" s="193"/>
      <c r="P147" s="193"/>
    </row>
    <row r="148" spans="1:16" s="175" customFormat="1" ht="33.75" customHeight="1" x14ac:dyDescent="0.4">
      <c r="A148" s="181"/>
      <c r="B148" s="181"/>
      <c r="C148" s="190"/>
      <c r="D148" s="207"/>
      <c r="E148" s="251"/>
      <c r="F148" s="252"/>
      <c r="G148" s="207">
        <f>SUM(G146:G147)</f>
        <v>1</v>
      </c>
      <c r="H148" s="251"/>
      <c r="I148" s="211"/>
      <c r="J148" s="211"/>
      <c r="K148" s="211"/>
      <c r="L148" s="211"/>
      <c r="M148" s="211"/>
      <c r="N148" s="211"/>
      <c r="O148" s="211"/>
      <c r="P148" s="211"/>
    </row>
    <row r="149" spans="1:16" s="175" customFormat="1" ht="45" customHeight="1" x14ac:dyDescent="0.4">
      <c r="A149" s="181"/>
      <c r="B149" s="181"/>
      <c r="C149" s="190"/>
      <c r="D149" s="191"/>
      <c r="E149" s="259" t="s">
        <v>321</v>
      </c>
      <c r="F149" s="260"/>
      <c r="G149" s="261">
        <f>G7+G18+G34+G72+G79+G89+G119+G142+G144+G148</f>
        <v>124</v>
      </c>
      <c r="H149" s="261">
        <v>0</v>
      </c>
      <c r="I149" s="261">
        <f t="shared" ref="I149:O149" si="4">I7+I18+I34+I72+I89+I119+I142+I144+I148</f>
        <v>0</v>
      </c>
      <c r="J149" s="261" t="e">
        <f t="shared" si="4"/>
        <v>#REF!</v>
      </c>
      <c r="K149" s="261">
        <f t="shared" si="4"/>
        <v>0</v>
      </c>
      <c r="L149" s="261">
        <f t="shared" si="4"/>
        <v>0</v>
      </c>
      <c r="M149" s="261">
        <f t="shared" si="4"/>
        <v>0</v>
      </c>
      <c r="N149" s="261">
        <f t="shared" si="4"/>
        <v>0</v>
      </c>
      <c r="O149" s="261">
        <f t="shared" si="4"/>
        <v>0</v>
      </c>
      <c r="P149" s="211"/>
    </row>
    <row r="150" spans="1:16" ht="28.5" customHeight="1" x14ac:dyDescent="0.4">
      <c r="A150" s="164"/>
      <c r="B150" s="176"/>
      <c r="C150" s="312" t="s">
        <v>246</v>
      </c>
      <c r="D150" s="312"/>
      <c r="E150" s="312"/>
      <c r="F150" s="312"/>
      <c r="G150" s="312"/>
      <c r="H150" s="312"/>
      <c r="I150" s="193"/>
      <c r="J150" s="193"/>
      <c r="K150" s="193"/>
      <c r="L150" s="193"/>
      <c r="M150" s="193"/>
      <c r="N150" s="193"/>
      <c r="O150" s="193"/>
      <c r="P150" s="193"/>
    </row>
    <row r="151" spans="1:16" ht="28.5" customHeight="1" x14ac:dyDescent="0.4">
      <c r="A151" s="164">
        <v>5</v>
      </c>
      <c r="B151" s="176"/>
      <c r="C151" s="194">
        <v>1</v>
      </c>
      <c r="D151" s="195">
        <v>1</v>
      </c>
      <c r="E151" s="262" t="s">
        <v>247</v>
      </c>
      <c r="F151" s="212" t="s">
        <v>26</v>
      </c>
      <c r="G151" s="212">
        <v>1</v>
      </c>
      <c r="H151" s="114" t="s">
        <v>219</v>
      </c>
      <c r="I151" s="263">
        <v>250</v>
      </c>
      <c r="J151" s="263">
        <v>250</v>
      </c>
      <c r="K151" s="263">
        <v>250</v>
      </c>
      <c r="L151" s="193"/>
      <c r="M151" s="193"/>
      <c r="N151" s="193"/>
      <c r="O151" s="193"/>
      <c r="P151" s="193">
        <v>555750789</v>
      </c>
    </row>
    <row r="152" spans="1:16" ht="28.5" customHeight="1" x14ac:dyDescent="0.4">
      <c r="A152" s="164"/>
      <c r="B152" s="176"/>
      <c r="C152" s="194">
        <v>2</v>
      </c>
      <c r="D152" s="195">
        <v>2</v>
      </c>
      <c r="E152" s="262" t="s">
        <v>221</v>
      </c>
      <c r="F152" s="212" t="s">
        <v>6</v>
      </c>
      <c r="G152" s="212">
        <v>1</v>
      </c>
      <c r="H152" s="114" t="s">
        <v>220</v>
      </c>
      <c r="I152" s="263"/>
      <c r="J152" s="263"/>
      <c r="K152" s="263"/>
      <c r="L152" s="193"/>
      <c r="M152" s="193"/>
      <c r="N152" s="193"/>
      <c r="O152" s="193"/>
      <c r="P152" s="193">
        <v>558008437</v>
      </c>
    </row>
    <row r="153" spans="1:16" ht="28.5" customHeight="1" x14ac:dyDescent="0.4">
      <c r="A153" s="164"/>
      <c r="B153" s="176"/>
      <c r="C153" s="194">
        <v>3</v>
      </c>
      <c r="D153" s="195">
        <v>3</v>
      </c>
      <c r="E153" s="194" t="s">
        <v>222</v>
      </c>
      <c r="F153" s="212"/>
      <c r="G153" s="212">
        <v>1</v>
      </c>
      <c r="H153" s="116" t="s">
        <v>66</v>
      </c>
      <c r="I153" s="193"/>
      <c r="J153" s="193"/>
      <c r="K153" s="193"/>
      <c r="L153" s="193"/>
      <c r="M153" s="193"/>
      <c r="N153" s="193"/>
      <c r="O153" s="193"/>
      <c r="P153" s="193">
        <v>599181893</v>
      </c>
    </row>
    <row r="154" spans="1:16" ht="28.5" customHeight="1" x14ac:dyDescent="0.4">
      <c r="A154" s="164">
        <v>6</v>
      </c>
      <c r="B154" s="176"/>
      <c r="C154" s="194">
        <v>4</v>
      </c>
      <c r="D154" s="195">
        <v>4</v>
      </c>
      <c r="E154" s="314" t="s">
        <v>223</v>
      </c>
      <c r="F154" s="212"/>
      <c r="G154" s="212">
        <v>1</v>
      </c>
      <c r="H154" s="196" t="s">
        <v>254</v>
      </c>
      <c r="I154" s="193">
        <v>300</v>
      </c>
      <c r="J154" s="193">
        <v>300</v>
      </c>
      <c r="K154" s="193">
        <v>300</v>
      </c>
      <c r="L154" s="193"/>
      <c r="M154" s="193"/>
      <c r="N154" s="193"/>
      <c r="O154" s="193"/>
      <c r="P154" s="193">
        <v>599761710</v>
      </c>
    </row>
    <row r="155" spans="1:16" ht="28.5" customHeight="1" x14ac:dyDescent="0.4">
      <c r="A155" s="169">
        <v>7</v>
      </c>
      <c r="B155" s="176"/>
      <c r="C155" s="194">
        <v>5</v>
      </c>
      <c r="D155" s="195">
        <v>5</v>
      </c>
      <c r="E155" s="314"/>
      <c r="F155" s="212"/>
      <c r="G155" s="212">
        <v>1</v>
      </c>
      <c r="H155" s="116" t="s">
        <v>41</v>
      </c>
      <c r="I155" s="193">
        <v>300</v>
      </c>
      <c r="J155" s="193">
        <v>300</v>
      </c>
      <c r="K155" s="193">
        <v>300</v>
      </c>
      <c r="L155" s="193"/>
      <c r="M155" s="193"/>
      <c r="N155" s="193"/>
      <c r="O155" s="193"/>
      <c r="P155" s="193">
        <v>591994300</v>
      </c>
    </row>
    <row r="156" spans="1:16" ht="28.5" customHeight="1" x14ac:dyDescent="0.4">
      <c r="A156" s="164">
        <v>8</v>
      </c>
      <c r="B156" s="176"/>
      <c r="C156" s="194">
        <v>6</v>
      </c>
      <c r="D156" s="195">
        <v>6</v>
      </c>
      <c r="E156" s="314"/>
      <c r="F156" s="212"/>
      <c r="G156" s="212">
        <v>1</v>
      </c>
      <c r="H156" s="116" t="s">
        <v>42</v>
      </c>
      <c r="I156" s="193">
        <v>300</v>
      </c>
      <c r="J156" s="193">
        <v>300</v>
      </c>
      <c r="K156" s="193">
        <v>300</v>
      </c>
      <c r="L156" s="193"/>
      <c r="M156" s="193"/>
      <c r="N156" s="193"/>
      <c r="O156" s="193"/>
      <c r="P156" s="193">
        <v>599223990</v>
      </c>
    </row>
    <row r="157" spans="1:16" ht="28.5" customHeight="1" x14ac:dyDescent="0.4">
      <c r="A157" s="164"/>
      <c r="B157" s="176"/>
      <c r="C157" s="194">
        <v>7</v>
      </c>
      <c r="D157" s="195">
        <v>7</v>
      </c>
      <c r="E157" s="314" t="s">
        <v>224</v>
      </c>
      <c r="F157" s="212"/>
      <c r="G157" s="212">
        <v>1</v>
      </c>
      <c r="H157" s="116" t="s">
        <v>63</v>
      </c>
      <c r="I157" s="193"/>
      <c r="J157" s="193"/>
      <c r="K157" s="193"/>
      <c r="L157" s="193"/>
      <c r="M157" s="193"/>
      <c r="N157" s="193"/>
      <c r="O157" s="193"/>
      <c r="P157" s="193">
        <v>595107190</v>
      </c>
    </row>
    <row r="158" spans="1:16" ht="28.5" customHeight="1" x14ac:dyDescent="0.4">
      <c r="A158" s="164"/>
      <c r="B158" s="176"/>
      <c r="C158" s="194">
        <v>8</v>
      </c>
      <c r="D158" s="195">
        <v>8</v>
      </c>
      <c r="E158" s="314"/>
      <c r="F158" s="212"/>
      <c r="G158" s="212">
        <v>1</v>
      </c>
      <c r="H158" s="116" t="s">
        <v>64</v>
      </c>
      <c r="I158" s="193"/>
      <c r="J158" s="193"/>
      <c r="K158" s="193"/>
      <c r="L158" s="193"/>
      <c r="M158" s="193"/>
      <c r="N158" s="193"/>
      <c r="O158" s="193"/>
      <c r="P158" s="193">
        <v>595105309</v>
      </c>
    </row>
    <row r="159" spans="1:16" ht="28.5" customHeight="1" x14ac:dyDescent="0.4">
      <c r="A159" s="164"/>
      <c r="B159" s="176"/>
      <c r="C159" s="194">
        <v>9</v>
      </c>
      <c r="D159" s="195">
        <v>9</v>
      </c>
      <c r="E159" s="314"/>
      <c r="F159" s="212"/>
      <c r="G159" s="212">
        <v>1</v>
      </c>
      <c r="H159" s="116" t="s">
        <v>65</v>
      </c>
      <c r="I159" s="193"/>
      <c r="J159" s="193"/>
      <c r="K159" s="193"/>
      <c r="L159" s="193"/>
      <c r="M159" s="193"/>
      <c r="N159" s="193"/>
      <c r="O159" s="193"/>
      <c r="P159" s="193">
        <v>595101870</v>
      </c>
    </row>
    <row r="160" spans="1:16" ht="28.5" customHeight="1" x14ac:dyDescent="0.4">
      <c r="A160" s="164"/>
      <c r="B160" s="176"/>
      <c r="C160" s="194">
        <v>10</v>
      </c>
      <c r="D160" s="195">
        <v>10</v>
      </c>
      <c r="E160" s="314" t="s">
        <v>229</v>
      </c>
      <c r="F160" s="212"/>
      <c r="G160" s="212">
        <v>1</v>
      </c>
      <c r="H160" s="116" t="s">
        <v>231</v>
      </c>
      <c r="I160" s="193"/>
      <c r="J160" s="193"/>
      <c r="K160" s="193"/>
      <c r="L160" s="193"/>
      <c r="M160" s="193"/>
      <c r="N160" s="193"/>
      <c r="O160" s="193"/>
      <c r="P160" s="193">
        <v>593130551</v>
      </c>
    </row>
    <row r="161" spans="1:16" ht="28.5" customHeight="1" x14ac:dyDescent="0.4">
      <c r="A161" s="164">
        <v>10</v>
      </c>
      <c r="B161" s="176"/>
      <c r="C161" s="194">
        <v>11</v>
      </c>
      <c r="D161" s="195">
        <v>11</v>
      </c>
      <c r="E161" s="314"/>
      <c r="F161" s="193"/>
      <c r="G161" s="212">
        <v>1</v>
      </c>
      <c r="H161" s="264" t="s">
        <v>230</v>
      </c>
      <c r="I161" s="193">
        <v>300</v>
      </c>
      <c r="J161" s="193">
        <v>300</v>
      </c>
      <c r="K161" s="193">
        <v>300</v>
      </c>
      <c r="L161" s="193"/>
      <c r="M161" s="193"/>
      <c r="N161" s="193"/>
      <c r="O161" s="193"/>
      <c r="P161" s="193">
        <v>595104709</v>
      </c>
    </row>
    <row r="162" spans="1:16" ht="28.5" customHeight="1" x14ac:dyDescent="0.4">
      <c r="A162" s="164"/>
      <c r="B162" s="176"/>
      <c r="C162" s="194">
        <v>12</v>
      </c>
      <c r="D162" s="195">
        <v>12</v>
      </c>
      <c r="E162" s="314" t="s">
        <v>341</v>
      </c>
      <c r="F162" s="193"/>
      <c r="G162" s="212">
        <v>1</v>
      </c>
      <c r="H162" s="265" t="s">
        <v>233</v>
      </c>
      <c r="I162" s="193"/>
      <c r="J162" s="193"/>
      <c r="K162" s="193"/>
      <c r="L162" s="193"/>
      <c r="M162" s="193"/>
      <c r="N162" s="193"/>
      <c r="O162" s="193"/>
      <c r="P162" s="193">
        <v>593514136</v>
      </c>
    </row>
    <row r="163" spans="1:16" ht="28.5" customHeight="1" x14ac:dyDescent="0.4">
      <c r="A163" s="164"/>
      <c r="B163" s="176"/>
      <c r="C163" s="194"/>
      <c r="D163" s="195">
        <v>13</v>
      </c>
      <c r="E163" s="314"/>
      <c r="F163" s="193"/>
      <c r="G163" s="212">
        <v>1</v>
      </c>
      <c r="H163" s="265" t="s">
        <v>342</v>
      </c>
      <c r="I163" s="193"/>
      <c r="J163" s="193"/>
      <c r="K163" s="193"/>
      <c r="L163" s="193"/>
      <c r="M163" s="193"/>
      <c r="N163" s="193"/>
      <c r="O163" s="193"/>
      <c r="P163" s="193">
        <v>599356276</v>
      </c>
    </row>
    <row r="164" spans="1:16" ht="28.5" customHeight="1" x14ac:dyDescent="0.4">
      <c r="A164" s="164"/>
      <c r="B164" s="176"/>
      <c r="C164" s="194">
        <v>13</v>
      </c>
      <c r="D164" s="195">
        <v>14</v>
      </c>
      <c r="E164" s="314"/>
      <c r="F164" s="193"/>
      <c r="G164" s="212">
        <v>1</v>
      </c>
      <c r="H164" s="265" t="s">
        <v>234</v>
      </c>
      <c r="I164" s="193"/>
      <c r="J164" s="193"/>
      <c r="K164" s="193"/>
      <c r="L164" s="193"/>
      <c r="M164" s="193"/>
      <c r="N164" s="193"/>
      <c r="O164" s="193"/>
      <c r="P164" s="193">
        <v>555323382</v>
      </c>
    </row>
    <row r="165" spans="1:16" ht="28.5" customHeight="1" x14ac:dyDescent="0.4">
      <c r="A165" s="164"/>
      <c r="B165" s="176"/>
      <c r="C165" s="194">
        <v>14</v>
      </c>
      <c r="D165" s="195">
        <v>15</v>
      </c>
      <c r="E165" s="314" t="s">
        <v>225</v>
      </c>
      <c r="F165" s="193"/>
      <c r="G165" s="212">
        <v>1</v>
      </c>
      <c r="H165" s="266" t="s">
        <v>227</v>
      </c>
      <c r="I165" s="193"/>
      <c r="J165" s="193"/>
      <c r="K165" s="193"/>
      <c r="L165" s="193"/>
      <c r="M165" s="193"/>
      <c r="N165" s="193"/>
      <c r="O165" s="193"/>
      <c r="P165" s="193">
        <v>599233549</v>
      </c>
    </row>
    <row r="166" spans="1:16" ht="28.5" customHeight="1" x14ac:dyDescent="0.4">
      <c r="A166" s="164"/>
      <c r="B166" s="176"/>
      <c r="C166" s="194">
        <v>15</v>
      </c>
      <c r="D166" s="195">
        <v>16</v>
      </c>
      <c r="E166" s="314"/>
      <c r="F166" s="193"/>
      <c r="G166" s="212">
        <v>1</v>
      </c>
      <c r="H166" s="266" t="s">
        <v>226</v>
      </c>
      <c r="I166" s="193"/>
      <c r="J166" s="193"/>
      <c r="K166" s="193"/>
      <c r="L166" s="193"/>
      <c r="M166" s="193"/>
      <c r="N166" s="193"/>
      <c r="O166" s="193"/>
      <c r="P166" s="193">
        <v>599543361</v>
      </c>
    </row>
    <row r="167" spans="1:16" ht="28.5" customHeight="1" x14ac:dyDescent="0.4">
      <c r="A167" s="164"/>
      <c r="B167" s="176"/>
      <c r="C167" s="194">
        <v>16</v>
      </c>
      <c r="D167" s="195">
        <v>17</v>
      </c>
      <c r="E167" s="314"/>
      <c r="F167" s="193"/>
      <c r="G167" s="212">
        <v>1</v>
      </c>
      <c r="H167" s="266" t="s">
        <v>228</v>
      </c>
      <c r="I167" s="193"/>
      <c r="J167" s="193"/>
      <c r="K167" s="193"/>
      <c r="L167" s="193"/>
      <c r="M167" s="193"/>
      <c r="N167" s="193"/>
      <c r="O167" s="193"/>
      <c r="P167" s="193">
        <v>598711728</v>
      </c>
    </row>
    <row r="168" spans="1:16" ht="28.5" customHeight="1" x14ac:dyDescent="0.4">
      <c r="A168" s="164"/>
      <c r="B168" s="176"/>
      <c r="C168" s="194">
        <v>17</v>
      </c>
      <c r="D168" s="195">
        <v>18</v>
      </c>
      <c r="E168" s="311" t="s">
        <v>235</v>
      </c>
      <c r="F168" s="193"/>
      <c r="G168" s="212">
        <v>1</v>
      </c>
      <c r="H168" s="266" t="s">
        <v>236</v>
      </c>
      <c r="I168" s="193"/>
      <c r="J168" s="193"/>
      <c r="K168" s="193"/>
      <c r="L168" s="193"/>
      <c r="M168" s="193"/>
      <c r="N168" s="193"/>
      <c r="O168" s="193"/>
      <c r="P168" s="193">
        <v>551134990</v>
      </c>
    </row>
    <row r="169" spans="1:16" ht="28.5" customHeight="1" x14ac:dyDescent="0.4">
      <c r="A169" s="164"/>
      <c r="B169" s="176"/>
      <c r="C169" s="194">
        <v>18</v>
      </c>
      <c r="D169" s="195">
        <v>19</v>
      </c>
      <c r="E169" s="311"/>
      <c r="F169" s="193"/>
      <c r="G169" s="212">
        <v>1</v>
      </c>
      <c r="H169" s="266" t="s">
        <v>237</v>
      </c>
      <c r="I169" s="193"/>
      <c r="J169" s="193"/>
      <c r="K169" s="193"/>
      <c r="L169" s="193"/>
      <c r="M169" s="193"/>
      <c r="N169" s="193"/>
      <c r="O169" s="193"/>
      <c r="P169" s="193">
        <v>551009821</v>
      </c>
    </row>
    <row r="170" spans="1:16" ht="28.5" customHeight="1" x14ac:dyDescent="0.4">
      <c r="A170" s="164"/>
      <c r="B170" s="176"/>
      <c r="C170" s="194">
        <v>19</v>
      </c>
      <c r="D170" s="195">
        <v>20</v>
      </c>
      <c r="E170" s="311"/>
      <c r="F170" s="193"/>
      <c r="G170" s="212">
        <v>1</v>
      </c>
      <c r="H170" s="266" t="s">
        <v>238</v>
      </c>
      <c r="I170" s="193"/>
      <c r="J170" s="193"/>
      <c r="K170" s="193"/>
      <c r="L170" s="193"/>
      <c r="M170" s="193"/>
      <c r="N170" s="193"/>
      <c r="O170" s="193"/>
      <c r="P170" s="193">
        <v>577357614</v>
      </c>
    </row>
    <row r="171" spans="1:16" ht="28.5" customHeight="1" x14ac:dyDescent="0.4">
      <c r="A171" s="164"/>
      <c r="B171" s="176"/>
      <c r="C171" s="194">
        <v>21</v>
      </c>
      <c r="D171" s="195">
        <v>21</v>
      </c>
      <c r="E171" s="267" t="s">
        <v>319</v>
      </c>
      <c r="F171" s="214" t="s">
        <v>5</v>
      </c>
      <c r="G171" s="212">
        <v>1</v>
      </c>
      <c r="H171" s="196" t="s">
        <v>239</v>
      </c>
      <c r="I171" s="193"/>
      <c r="J171" s="193"/>
      <c r="K171" s="193"/>
      <c r="L171" s="193"/>
      <c r="M171" s="193"/>
      <c r="N171" s="193"/>
      <c r="O171" s="193"/>
      <c r="P171" s="193">
        <v>555523684</v>
      </c>
    </row>
    <row r="172" spans="1:16" ht="28.5" customHeight="1" x14ac:dyDescent="0.4">
      <c r="A172" s="178"/>
      <c r="B172" s="182"/>
      <c r="C172" s="194">
        <v>22</v>
      </c>
      <c r="D172" s="195">
        <v>22</v>
      </c>
      <c r="E172" s="267" t="s">
        <v>255</v>
      </c>
      <c r="F172" s="214"/>
      <c r="G172" s="212">
        <v>1</v>
      </c>
      <c r="H172" s="196" t="s">
        <v>253</v>
      </c>
      <c r="I172" s="193"/>
      <c r="J172" s="193"/>
      <c r="K172" s="193"/>
      <c r="L172" s="193"/>
      <c r="M172" s="193"/>
      <c r="N172" s="193"/>
      <c r="O172" s="193"/>
      <c r="P172" s="193">
        <v>595220380</v>
      </c>
    </row>
    <row r="173" spans="1:16" ht="28.5" customHeight="1" x14ac:dyDescent="0.4">
      <c r="C173" s="193"/>
      <c r="D173" s="212"/>
      <c r="E173" s="268" t="s">
        <v>50</v>
      </c>
      <c r="F173" s="211"/>
      <c r="G173" s="211">
        <f>SUM(G151:G172)</f>
        <v>22</v>
      </c>
      <c r="H173" s="211">
        <f>SUM(H151:H172)</f>
        <v>0</v>
      </c>
      <c r="I173" s="193"/>
      <c r="J173" s="193"/>
      <c r="K173" s="193"/>
      <c r="L173" s="193"/>
      <c r="M173" s="193"/>
      <c r="N173" s="193"/>
      <c r="O173" s="193"/>
      <c r="P173" s="193"/>
    </row>
    <row r="174" spans="1:16" ht="28.5" customHeight="1" x14ac:dyDescent="0.4">
      <c r="C174" s="193"/>
      <c r="D174" s="212"/>
      <c r="E174" s="266"/>
      <c r="F174" s="193"/>
      <c r="G174" s="193"/>
      <c r="H174" s="193" t="s">
        <v>2</v>
      </c>
      <c r="I174" s="193"/>
      <c r="J174" s="193"/>
      <c r="K174" s="193"/>
      <c r="L174" s="193"/>
      <c r="M174" s="193"/>
      <c r="N174" s="193"/>
      <c r="O174" s="193"/>
      <c r="P174" s="193"/>
    </row>
    <row r="175" spans="1:16" ht="28.5" customHeight="1" x14ac:dyDescent="0.4">
      <c r="C175" s="193"/>
      <c r="D175" s="212"/>
      <c r="E175" s="268" t="s">
        <v>73</v>
      </c>
      <c r="F175" s="193"/>
      <c r="G175" s="269">
        <f>G173+G149</f>
        <v>146</v>
      </c>
      <c r="H175" s="269">
        <f t="shared" ref="H175" si="5">H173+H149</f>
        <v>0</v>
      </c>
      <c r="I175" s="269" t="e">
        <f>#REF!+I173</f>
        <v>#REF!</v>
      </c>
      <c r="J175" s="269" t="e">
        <f>#REF!+J173</f>
        <v>#REF!</v>
      </c>
      <c r="K175" s="269" t="e">
        <f>#REF!+K173</f>
        <v>#REF!</v>
      </c>
      <c r="L175" s="269" t="e">
        <f>#REF!+L173</f>
        <v>#REF!</v>
      </c>
      <c r="M175" s="269" t="e">
        <f>#REF!+M173</f>
        <v>#REF!</v>
      </c>
      <c r="N175" s="269" t="e">
        <f>#REF!+N173</f>
        <v>#REF!</v>
      </c>
      <c r="O175" s="269" t="e">
        <f>#REF!+O173</f>
        <v>#REF!</v>
      </c>
      <c r="P175" s="193"/>
    </row>
  </sheetData>
  <mergeCells count="36">
    <mergeCell ref="C4:H4"/>
    <mergeCell ref="C8:H8"/>
    <mergeCell ref="D35:H35"/>
    <mergeCell ref="A1:A3"/>
    <mergeCell ref="B1:B3"/>
    <mergeCell ref="D19:H19"/>
    <mergeCell ref="G26:G28"/>
    <mergeCell ref="G24:G25"/>
    <mergeCell ref="G29:G30"/>
    <mergeCell ref="G32:G33"/>
    <mergeCell ref="C1:P2"/>
    <mergeCell ref="F122:F125"/>
    <mergeCell ref="E154:E156"/>
    <mergeCell ref="E126:E129"/>
    <mergeCell ref="E130:E132"/>
    <mergeCell ref="F131:F132"/>
    <mergeCell ref="E134:E136"/>
    <mergeCell ref="F134:F136"/>
    <mergeCell ref="E137:E140"/>
    <mergeCell ref="F137:F140"/>
    <mergeCell ref="G38:G55"/>
    <mergeCell ref="G56:G59"/>
    <mergeCell ref="G60:G62"/>
    <mergeCell ref="E168:E170"/>
    <mergeCell ref="D73:H73"/>
    <mergeCell ref="D80:H80"/>
    <mergeCell ref="D90:H90"/>
    <mergeCell ref="D120:H120"/>
    <mergeCell ref="D143:H143"/>
    <mergeCell ref="D145:H145"/>
    <mergeCell ref="C150:H150"/>
    <mergeCell ref="E157:E159"/>
    <mergeCell ref="E160:E161"/>
    <mergeCell ref="E162:E164"/>
    <mergeCell ref="E165:E167"/>
    <mergeCell ref="E122:E125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ნანა</vt:lpstr>
      <vt:lpstr>სერგი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2022-10-05T11:12:50Z</dcterms:modified>
</cp:coreProperties>
</file>